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LRSR 2021-2027\PROVEDBA LRSR 2021-2027\NATJEČAJI 2021.-2027\2. FLAG natječaj_Mjera 1.-2-26\2. FLAG NATJEČAJ -Mjera 2\-1. izmjena-03.06.2026\"/>
    </mc:Choice>
  </mc:AlternateContent>
  <xr:revisionPtr revIDLastSave="0" documentId="13_ncr:1_{EBD0D00C-2B98-4A28-A538-79520C43A775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Proračun projekta" sheetId="1" r:id="rId1"/>
    <sheet name="RM" sheetId="4" r:id="rId2"/>
  </sheets>
  <definedNames>
    <definedName name="izberi">'Proračun projekta'!#REF!</definedName>
    <definedName name="strosek">'Proračun projekta'!#REF!</definedName>
  </definedNames>
  <calcPr calcId="181029"/>
</workbook>
</file>

<file path=xl/calcChain.xml><?xml version="1.0" encoding="utf-8"?>
<calcChain xmlns="http://schemas.openxmlformats.org/spreadsheetml/2006/main">
  <c r="L62" i="1" l="1"/>
  <c r="L56" i="1"/>
  <c r="L55" i="1"/>
  <c r="N36" i="1" l="1"/>
  <c r="N17" i="1"/>
  <c r="M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 l="1"/>
  <c r="O17" i="1"/>
  <c r="Q17" i="1" l="1"/>
  <c r="S17" i="1" l="1"/>
  <c r="T17" i="1" l="1"/>
  <c r="M18" i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33" i="1"/>
  <c r="O33" i="1" s="1"/>
  <c r="M34" i="1"/>
  <c r="O34" i="1" s="1"/>
  <c r="M35" i="1"/>
  <c r="O35" i="1" s="1"/>
  <c r="M36" i="1"/>
  <c r="O36" i="1" s="1"/>
  <c r="M37" i="1"/>
  <c r="O37" i="1" s="1"/>
  <c r="O18" i="1" l="1"/>
  <c r="Q18" i="1" s="1"/>
  <c r="Q37" i="1"/>
  <c r="S37" i="1" s="1"/>
  <c r="T37" i="1" s="1"/>
  <c r="Q33" i="1"/>
  <c r="S33" i="1" s="1"/>
  <c r="T33" i="1" s="1"/>
  <c r="Q36" i="1"/>
  <c r="S36" i="1" s="1"/>
  <c r="T36" i="1" s="1"/>
  <c r="Q34" i="1"/>
  <c r="S34" i="1" s="1"/>
  <c r="T34" i="1" s="1"/>
  <c r="Q27" i="1"/>
  <c r="S27" i="1" s="1"/>
  <c r="T27" i="1" s="1"/>
  <c r="Q26" i="1"/>
  <c r="S26" i="1" s="1"/>
  <c r="T26" i="1" s="1"/>
  <c r="Q25" i="1"/>
  <c r="S25" i="1" s="1"/>
  <c r="T25" i="1" s="1"/>
  <c r="Q35" i="1"/>
  <c r="S35" i="1" s="1"/>
  <c r="T35" i="1" s="1"/>
  <c r="Q24" i="1"/>
  <c r="S24" i="1" s="1"/>
  <c r="T24" i="1" s="1"/>
  <c r="Q23" i="1"/>
  <c r="S23" i="1" s="1"/>
  <c r="T23" i="1" s="1"/>
  <c r="Q22" i="1"/>
  <c r="S22" i="1" s="1"/>
  <c r="T22" i="1" s="1"/>
  <c r="Q21" i="1"/>
  <c r="S21" i="1" s="1"/>
  <c r="Q20" i="1"/>
  <c r="S20" i="1" s="1"/>
  <c r="T20" i="1" s="1"/>
  <c r="Q19" i="1"/>
  <c r="S19" i="1" s="1"/>
  <c r="T19" i="1" s="1"/>
  <c r="T21" i="1" l="1"/>
  <c r="S18" i="1"/>
  <c r="T18" i="1" l="1"/>
  <c r="L43" i="1"/>
  <c r="M32" i="1"/>
  <c r="O32" i="1" s="1"/>
  <c r="M28" i="1"/>
  <c r="M29" i="1"/>
  <c r="O29" i="1" s="1"/>
  <c r="M30" i="1"/>
  <c r="O30" i="1" s="1"/>
  <c r="M31" i="1"/>
  <c r="O31" i="1" s="1"/>
  <c r="O28" i="1" l="1"/>
  <c r="O38" i="1" s="1"/>
  <c r="M38" i="1"/>
  <c r="Q30" i="1"/>
  <c r="S30" i="1" s="1"/>
  <c r="T30" i="1" s="1"/>
  <c r="Q31" i="1"/>
  <c r="S31" i="1" s="1"/>
  <c r="T31" i="1" s="1"/>
  <c r="Q29" i="1"/>
  <c r="S29" i="1" s="1"/>
  <c r="T29" i="1" s="1"/>
  <c r="Q28" i="1"/>
  <c r="Q32" i="1"/>
  <c r="Q38" i="1" l="1"/>
  <c r="L46" i="1"/>
  <c r="S32" i="1"/>
  <c r="T32" i="1" s="1"/>
  <c r="S28" i="1"/>
  <c r="L59" i="1" l="1"/>
  <c r="L60" i="1"/>
  <c r="S38" i="1"/>
  <c r="L41" i="1"/>
  <c r="T28" i="1"/>
  <c r="T38" i="1" s="1"/>
  <c r="L61" i="1" l="1"/>
  <c r="L63" i="1" s="1"/>
  <c r="L47" i="1"/>
  <c r="L42" i="1"/>
  <c r="L49" i="1"/>
  <c r="L48" i="1"/>
</calcChain>
</file>

<file path=xl/sharedStrings.xml><?xml version="1.0" encoding="utf-8"?>
<sst xmlns="http://schemas.openxmlformats.org/spreadsheetml/2006/main" count="101" uniqueCount="95">
  <si>
    <t>Stopa PDV-a</t>
  </si>
  <si>
    <t>Prihvatljivi troškovi</t>
  </si>
  <si>
    <t>NE</t>
  </si>
  <si>
    <t>DA</t>
  </si>
  <si>
    <t>Nositelj aktivnosti</t>
  </si>
  <si>
    <t xml:space="preserve">Naziv projekta: </t>
  </si>
  <si>
    <t xml:space="preserve">Nositelj projekta: </t>
  </si>
  <si>
    <t xml:space="preserve"> Iznos PDV-a</t>
  </si>
  <si>
    <t>Vlastita sredstva</t>
  </si>
  <si>
    <t>Izravni troškovi</t>
  </si>
  <si>
    <t>Opći troškovi</t>
  </si>
  <si>
    <t>Neodobreni opći troškovi</t>
  </si>
  <si>
    <t>Stope sufinanciranja</t>
  </si>
  <si>
    <t>IZRAČUN POTPORE</t>
  </si>
  <si>
    <t>Iznos sufinanciranja iz javnog izvora</t>
  </si>
  <si>
    <t>Primjedbe/ Napomene</t>
  </si>
  <si>
    <t>Ukupni iznos bez PDV-a</t>
  </si>
  <si>
    <r>
      <t xml:space="preserve">% PDV-a 
(upisati primjenjivu stopu: 0%, 5%, 13%, 25% ili drugo) </t>
    </r>
    <r>
      <rPr>
        <i/>
        <sz val="10"/>
        <rFont val="Arial Narrow"/>
        <family val="2"/>
        <charset val="238"/>
      </rPr>
      <t>Napomena: upisati 0% za tr. osoblja</t>
    </r>
  </si>
  <si>
    <t>IZRAVNI TROŠKOVI</t>
  </si>
  <si>
    <t>OPĆI TROŠKOVI</t>
  </si>
  <si>
    <r>
      <t>Intenzitet javne potpore</t>
    </r>
    <r>
      <rPr>
        <i/>
        <sz val="10"/>
        <rFont val="Arial Narrow"/>
        <family val="2"/>
        <charset val="238"/>
      </rPr>
      <t xml:space="preserve"> (Napomena: odabrati 0% za neprihvatljive troškove)</t>
    </r>
  </si>
  <si>
    <r>
      <t xml:space="preserve">Jedinična cijena bez PDV-a / 
Bruto iznos / iznos satnice </t>
    </r>
    <r>
      <rPr>
        <i/>
        <sz val="10"/>
        <rFont val="Arial Narrow"/>
        <family val="2"/>
        <charset val="238"/>
      </rPr>
      <t>(npr. satnice za tr. osoblja, dogovoreni iznos iz Ug. o djelu i sl.)</t>
    </r>
  </si>
  <si>
    <t>TABLICA I: Proračun projekta</t>
  </si>
  <si>
    <t>REKAPITULACIJA TROŠKOVA</t>
  </si>
  <si>
    <t>Ukupni iznos s uključenim PDV-om</t>
  </si>
  <si>
    <t>PRIHVATLJIV TROŠAK (1=DA; 0=NE)</t>
  </si>
  <si>
    <t xml:space="preserve">Prihvatljivi troškovi </t>
  </si>
  <si>
    <t>UKUPNO</t>
  </si>
  <si>
    <t>Ukupno prihvatljivi troškovi projekta</t>
  </si>
  <si>
    <t>Ukupno neprihvatljivi troškovi projekta</t>
  </si>
  <si>
    <t>Ukupno opći troškovi - sufinancirani iz javne potpore</t>
  </si>
  <si>
    <t>Iznos zatraženih sredstava - Sufinanciranje iz javnog izvora u okviru provedbe LRSR</t>
  </si>
  <si>
    <t>Iznos vlastitih sredstava (Neprihvatljivi i neodobreni troškovi)</t>
  </si>
  <si>
    <r>
      <t xml:space="preserve">Prihvatljivi iznos općih troškova. </t>
    </r>
    <r>
      <rPr>
        <sz val="12"/>
        <color rgb="FF000000"/>
        <rFont val="Arial Narrow"/>
        <family val="2"/>
        <charset val="238"/>
      </rPr>
      <t>(NAPOMENA: 12% od vrijednosti ukupno prihvatljivih troškova projekta bez općih troškova (redak 4.)</t>
    </r>
  </si>
  <si>
    <t>Najviša vrijednost potpore po projektu</t>
  </si>
  <si>
    <t xml:space="preserve">Obrazac 1.B </t>
  </si>
  <si>
    <t>OT-troškovi pripreme dokumentacije za FLAG natječaj</t>
  </si>
  <si>
    <t>OT-troškovi izrade studije utjecaja na okoliš</t>
  </si>
  <si>
    <t>OT-troškovi izrade procjene o potrebi izrade studije</t>
  </si>
  <si>
    <t>OT-trošak izrade elaborata zaštite okoliša</t>
  </si>
  <si>
    <t>OT-trošak nadzornog inženjera</t>
  </si>
  <si>
    <t>OT-troškovi pripreme projektno-tehničke dokumentacije</t>
  </si>
  <si>
    <t>OT-troškovi geodetskih usluga, elaborata i certifikata i sl.</t>
  </si>
  <si>
    <t>OT-troškovi pripreme dokumentacije i provedbe postupka nabave</t>
  </si>
  <si>
    <t>OT-troškovi provedbe mjera informiranja i promidžbe sukladno Pravilima</t>
  </si>
  <si>
    <r>
      <t xml:space="preserve">Jedinica mjere </t>
    </r>
    <r>
      <rPr>
        <i/>
        <sz val="10"/>
        <rFont val="Arial Narrow"/>
        <family val="2"/>
        <charset val="238"/>
      </rPr>
      <t>(npr. satnica, komadi i dr. 
ILI račun)</t>
    </r>
  </si>
  <si>
    <t>Količina / Broj sati, broj komada</t>
  </si>
  <si>
    <t>Prihvatljivi troškovi projekta (nakon primjene intenziteta i jedinstvenih stopa od 15% za neizravne tr. I 12% za opće troškove) i izračun potpore za isplatu</t>
  </si>
  <si>
    <t>EU sredstva (65%)</t>
  </si>
  <si>
    <t>RH sredstva (35%)</t>
  </si>
  <si>
    <t>Sredstva javne potpore osiguravaju se iz proračuna Europske unije i državnog proračuna Republike Hrvatske, od čega Europska unija sudjeluje s 65% a Republika Hrvatska s 35%.</t>
  </si>
  <si>
    <t>Izravni troškovi i opći troškovi</t>
  </si>
  <si>
    <t>Prihvatljivi izravni troškovi - sufinancirani iz javnog izvora</t>
  </si>
  <si>
    <t xml:space="preserve">Ukupan iznos prihvatljivih troškova projekta nakon primjene intenziteta i jedinstvene stope 12% </t>
  </si>
  <si>
    <t xml:space="preserve">Ukupan iznos neprihvatljivih troškova projekta (neprihvatljivi, neodobreni troškovi)nakon primjene intenziteta i jedinstvene stope 12% </t>
  </si>
  <si>
    <t>Ukupni troškovi projekta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</si>
  <si>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iznos ukupnih općih troškova iz retka 3. jednak ili veći iznosu iz retka 2. upisati iznos iz retka 2. U slučaju da je iznos iz retka 3. manji od iznosa iz retka 2. upisati iznos iz retka 3. </t>
    </r>
  </si>
  <si>
    <t xml:space="preserve">Ukupni troškovi projekta </t>
  </si>
  <si>
    <t>Ime i prezime odgovorne ili ovlaštene osobe Nositelja projekta - tiskano</t>
  </si>
  <si>
    <t>M.P.</t>
  </si>
  <si>
    <t>Pečat i potpis odgovorne ili ovlaštene osobe Nositelja projekta</t>
  </si>
  <si>
    <t>U</t>
  </si>
  <si>
    <t>Datum:</t>
  </si>
  <si>
    <t>Proračun projekta: Izravni troškovi i opći troškovi</t>
  </si>
  <si>
    <t xml:space="preserve">Nositelj projekta </t>
  </si>
  <si>
    <t xml:space="preserve">FLAG natječaj za Mjeru 1. Jačanje konkurentnosti i održivosti gospodarskog sektora ribarstva 
</t>
  </si>
  <si>
    <t>A.1. Ulaganje  u  ribarsko plovilo s  ciljem  poboljšanja  sigurnosnih uvjeta</t>
  </si>
  <si>
    <t>A.2. Ulaganje  u  ribarsko plovilo s  ciljem  poboljšanja zdravstvenih uvjeta</t>
  </si>
  <si>
    <t>A.3. Ulaganje  u  ribarsko plovilo s  ciljem  poboljšanja higijenskih uvjeta</t>
  </si>
  <si>
    <t>A.4. Ulaganje  u  ribarsko plovilo s  ciljem poboljšanja  radnih uvjeta na ribarskom plovilu</t>
  </si>
  <si>
    <t>A.5.1.Ulaganja/aktivnosti vezane uz izravno stavljanje na tržište vlastitog ulova (npr. ledomati, rashladni uređaji, izotermični sanduci (termobaje) i sl.)</t>
  </si>
  <si>
    <t>A.5.2.Ulaganja u sustave sljedivosti vlastitih proizvoda (npr. nabava opreme i računalnih programa kojima se uspostavlja sustav sljedivosti proizvoda i sl.)</t>
  </si>
  <si>
    <t>A.5.3. Ulaganja/aktivnosti vezane uz samostalnu preradu vlastitog ulova (npr. nabava radova, uređaja i opreme koja se koristi za preradu ulova)</t>
  </si>
  <si>
    <t>A.5.4.Ulaganja/aktivnosti vezane uz pakiranje i/ili predstavljanje vlastitih proizvod (npr. nabava opreme za pakiranje proizvoda, izrada loga i dizajna proizvoda, marketinške aktivnosti)</t>
  </si>
  <si>
    <t xml:space="preserve">A.6.1. Ulaganja/aktivnosti vezane uz izravno stavljanje na tržište vlastitog ulova (npr. nabava i/ili opremanje specijaliziranih dostavnih vozila, rashladni uređaji, izotermični sanduci (termobaje) i sl.)  </t>
  </si>
  <si>
    <t>A.6.2. Ulaganja u sustave sljedivosti vlastitih proizvoda (npr. nabava opreme i računalnih programa kojima se uspostavlja sustav sljedivosti proizvoda)</t>
  </si>
  <si>
    <t>A.6.3. Ulaganja/aktivnosti vezane uz samostalnu preradu vlastitog ulova (npr. nabava radova, uređaja i opreme koja se koristi za preradu ulova)</t>
  </si>
  <si>
    <t>A.6.4. Ulaganja/aktivnosti vezane uz pakiranje i/ili predstavljanje vlastitih proizvod (npr. nabava opreme za pakiranje proizvoda, izrada loga i dizajna proizvoda, marketinške aktivnosti)</t>
  </si>
  <si>
    <t xml:space="preserve">A.6.5. Ulaganje u montažni/mobilni i ostali maloprodajni objekt - nabava i/ili opremanje montažnih/mobilnih objekata za prodaju proizvoda ribarstva i akvakulture.  </t>
  </si>
  <si>
    <t>A.6.6. Ulaganje u objekte /prostore brze prehrane; - nabava opreme i/ili rješenja za prihvat i/ili pripremu i/ili obradu/ i/ili skladištenje i/ili čuvanje i/ili prezentaciju proizvoda ribarstva u ugostiteljskim objektima.</t>
  </si>
  <si>
    <t xml:space="preserve">A.7. Ulaganje na ribarskim plovilima u cilju promicanja energetske učinkovitosti </t>
  </si>
  <si>
    <t xml:space="preserve">B. Ulaganja u marikulturu </t>
  </si>
  <si>
    <t xml:space="preserve">C.1. Ulaganja u ribarsko plovilo ili lokaciju uzgajališta u svrhu prilagodbe i/ili modernizacije plovila za potrebe razvoja nove djelatnosti, uključujući troškove uspostave i razvoja takvih djelatnosti, nabavu radova i/ili  roba/opreme i/ili  </t>
  </si>
  <si>
    <t xml:space="preserve">C.2. Ulaganja/aktivnosti izvan ribarskog plovila ili uzgajališta u svrhu prilagodbe i/ili modernizacije i/ili uspostave objekata/zahvata u prostoru i/ili usluga za potrebe razvoja nove djelatnosti, uključujući nabavu radova, roba/opreme i usluga (Edukacije o održivom ribarstvu i/ili marikulturi, </t>
  </si>
  <si>
    <t xml:space="preserve">D.1. Ulaganja u OIE na ribarskim plovilima </t>
  </si>
  <si>
    <t xml:space="preserve">D.2. Ulaganja u OIE izvan ribarskog plovila na mrjestilištima i/ili uzgajalištima i/ili prerađivačkim objektima, i/ili skladišnim objektima i/ili prodajnim prostorima proizvoda ribarstva i akvakulture </t>
  </si>
  <si>
    <t xml:space="preserve">E. Ulaganje u prostore proizvoda ribarstva i akvakulture, radi uspostave novih i/ili osuvremenjivanja postojećih objekata za preradu proizvoda ribarstva </t>
  </si>
  <si>
    <t xml:space="preserve">F. Marketinške aktivnosti i vidljivost </t>
  </si>
  <si>
    <t>Primjenjivu oznaku troška iz Priloga II. natječaja, naziv i kratki opis troška</t>
  </si>
  <si>
    <t xml:space="preserve">Plovilo na koje se trošak odnosi
(ukoliko trošak nastaje u okviru prihvatljive aktivnosti na ribarskom plovilu, navesti  CRF i Registarsku  oznaku plovila, ukoliko trošak nije vezan uz ribarsko plovilo navesti N/P
</t>
  </si>
  <si>
    <r>
      <t xml:space="preserve">Vrsta troška 
</t>
    </r>
    <r>
      <rPr>
        <i/>
        <sz val="10"/>
        <rFont val="Arial Narrow"/>
        <family val="2"/>
        <charset val="238"/>
      </rPr>
      <t>(odabrati iz padajućeg izbornika)</t>
    </r>
  </si>
  <si>
    <r>
      <t xml:space="preserve">Aktivnost u okviru koje nastaje trošak
</t>
    </r>
    <r>
      <rPr>
        <i/>
        <sz val="10"/>
        <rFont val="Arial Narrow"/>
        <family val="2"/>
        <charset val="238"/>
      </rPr>
      <t>(odabrati iz padajućeg izbornika)</t>
    </r>
  </si>
  <si>
    <r>
      <t>Naziv ponuditelja/ dobavljača/pružatelja usluge /
N/P (</t>
    </r>
    <r>
      <rPr>
        <sz val="10"/>
        <rFont val="Arial Narrow"/>
        <family val="2"/>
        <charset val="238"/>
      </rPr>
      <t>ako nije primjenjivo-</t>
    </r>
    <r>
      <rPr>
        <i/>
        <sz val="10"/>
        <rFont val="Arial Narrow"/>
        <family val="2"/>
        <charset val="238"/>
      </rPr>
      <t>obveznici javne nabave)</t>
    </r>
  </si>
  <si>
    <r>
      <t>Broj/oznaka ponude/ predračuna / računa/ ugovora/ ugovora o radu/ platna lista/ obračunski listovi i dr./
N/P</t>
    </r>
    <r>
      <rPr>
        <sz val="10"/>
        <rFont val="Arial Narrow"/>
        <family val="2"/>
        <charset val="238"/>
      </rPr>
      <t xml:space="preserve"> (ako nije primjenjivo-</t>
    </r>
    <r>
      <rPr>
        <i/>
        <sz val="10"/>
        <rFont val="Arial Narrow"/>
        <family val="2"/>
        <charset val="238"/>
      </rPr>
      <t>obveznici javne nabave)</t>
    </r>
  </si>
  <si>
    <r>
      <t xml:space="preserve">Traženi iznos potpore: </t>
    </r>
    <r>
      <rPr>
        <sz val="12"/>
        <rFont val="Arial Narrow"/>
        <family val="2"/>
        <charset val="238"/>
      </rPr>
      <t>U slučaju da ukupni iznos prihvatljivih troškova nakon primjene intenziteta i jedinstvenih stopa (redak 6.), jednak ili veći od maksimalnog iznosa javne potpore propisan FLAG natječajem (redak 9.) upisati najviši iznos potpore po projektu, odnosno iznos iz retka 9. U slučaju da ukupan iznos javne potpore, nakon primjene intenziteta i jedinstvenih stopa (redak 6.), ne prelazi maksimalni iznos potpore propisan FLAG natječajem (redak 9.) upisati iznos iz retka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</si>
</sst>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800]dddd\,\ mmmm\ dd\,\ yyyy"/>
    <numFmt numFmtId="166" formatCode="#,##0.00\ _k_n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.5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i/>
      <sz val="14"/>
      <name val="Arial Narrow"/>
      <family val="2"/>
      <charset val="238"/>
    </font>
    <font>
      <u/>
      <sz val="10"/>
      <color theme="10"/>
      <name val="Arial CE"/>
      <charset val="238"/>
    </font>
    <font>
      <sz val="11.5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name val="Times New Roman"/>
      <family val="1"/>
      <charset val="238"/>
    </font>
    <font>
      <b/>
      <sz val="12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</cellStyleXfs>
  <cellXfs count="143">
    <xf numFmtId="0" fontId="0" fillId="0" borderId="0" xfId="0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4" fillId="9" borderId="0" xfId="0" applyFont="1" applyFill="1"/>
    <xf numFmtId="9" fontId="14" fillId="9" borderId="0" xfId="0" applyNumberFormat="1" applyFont="1" applyFill="1"/>
    <xf numFmtId="0" fontId="15" fillId="0" borderId="0" xfId="0" applyFont="1"/>
    <xf numFmtId="0" fontId="16" fillId="9" borderId="0" xfId="0" applyFont="1" applyFill="1"/>
    <xf numFmtId="0" fontId="14" fillId="8" borderId="0" xfId="0" applyFont="1" applyFill="1"/>
    <xf numFmtId="164" fontId="15" fillId="8" borderId="0" xfId="0" applyNumberFormat="1" applyFont="1" applyFill="1"/>
    <xf numFmtId="0" fontId="15" fillId="8" borderId="0" xfId="0" applyFont="1" applyFill="1"/>
    <xf numFmtId="0" fontId="14" fillId="10" borderId="0" xfId="0" applyFont="1" applyFill="1"/>
    <xf numFmtId="1" fontId="15" fillId="10" borderId="0" xfId="0" applyNumberFormat="1" applyFont="1" applyFill="1"/>
    <xf numFmtId="0" fontId="15" fillId="10" borderId="0" xfId="0" applyFont="1" applyFill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15" fillId="0" borderId="4" xfId="0" applyFont="1" applyBorder="1"/>
    <xf numFmtId="0" fontId="15" fillId="0" borderId="1" xfId="0" applyFont="1" applyBorder="1"/>
    <xf numFmtId="4" fontId="15" fillId="0" borderId="1" xfId="0" applyNumberFormat="1" applyFont="1" applyBorder="1"/>
    <xf numFmtId="4" fontId="15" fillId="3" borderId="1" xfId="0" applyNumberFormat="1" applyFont="1" applyFill="1" applyBorder="1"/>
    <xf numFmtId="9" fontId="15" fillId="4" borderId="1" xfId="1" applyFont="1" applyFill="1" applyBorder="1"/>
    <xf numFmtId="0" fontId="14" fillId="11" borderId="0" xfId="0" applyFont="1" applyFill="1"/>
    <xf numFmtId="0" fontId="15" fillId="11" borderId="0" xfId="0" applyFont="1" applyFill="1"/>
    <xf numFmtId="0" fontId="15" fillId="11" borderId="0" xfId="0" applyFont="1" applyFill="1" applyAlignment="1">
      <alignment wrapText="1"/>
    </xf>
    <xf numFmtId="0" fontId="16" fillId="11" borderId="0" xfId="0" applyFont="1" applyFill="1" applyAlignment="1">
      <alignment wrapText="1"/>
    </xf>
    <xf numFmtId="0" fontId="14" fillId="12" borderId="0" xfId="0" applyFont="1" applyFill="1"/>
    <xf numFmtId="0" fontId="15" fillId="12" borderId="0" xfId="0" applyFont="1" applyFill="1"/>
    <xf numFmtId="0" fontId="15" fillId="12" borderId="0" xfId="0" applyFont="1" applyFill="1" applyAlignment="1">
      <alignment wrapText="1"/>
    </xf>
    <xf numFmtId="0" fontId="22" fillId="0" borderId="0" xfId="0" applyFont="1"/>
    <xf numFmtId="0" fontId="21" fillId="0" borderId="0" xfId="0" applyFont="1"/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wrapText="1"/>
    </xf>
    <xf numFmtId="0" fontId="14" fillId="4" borderId="4" xfId="0" applyFont="1" applyFill="1" applyBorder="1" applyAlignment="1">
      <alignment horizontal="center" vertical="center" wrapText="1"/>
    </xf>
    <xf numFmtId="0" fontId="24" fillId="0" borderId="0" xfId="4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right"/>
    </xf>
    <xf numFmtId="0" fontId="14" fillId="6" borderId="3" xfId="0" applyFont="1" applyFill="1" applyBorder="1" applyAlignment="1">
      <alignment horizontal="right" vertical="center"/>
    </xf>
    <xf numFmtId="0" fontId="14" fillId="6" borderId="4" xfId="0" applyFont="1" applyFill="1" applyBorder="1" applyAlignment="1">
      <alignment horizontal="right" vertical="center"/>
    </xf>
    <xf numFmtId="0" fontId="6" fillId="4" borderId="3" xfId="2" applyFont="1" applyFill="1" applyBorder="1" applyAlignment="1">
      <alignment vertical="center" wrapText="1"/>
    </xf>
    <xf numFmtId="0" fontId="6" fillId="4" borderId="3" xfId="2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4" fontId="14" fillId="6" borderId="17" xfId="0" applyNumberFormat="1" applyFont="1" applyFill="1" applyBorder="1" applyAlignment="1">
      <alignment horizontal="right" vertical="center"/>
    </xf>
    <xf numFmtId="0" fontId="10" fillId="5" borderId="3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8" fillId="7" borderId="3" xfId="2" applyFont="1" applyFill="1" applyBorder="1" applyAlignment="1">
      <alignment vertical="center"/>
    </xf>
    <xf numFmtId="0" fontId="8" fillId="7" borderId="3" xfId="2" applyFont="1" applyFill="1" applyBorder="1" applyAlignment="1">
      <alignment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left" vertical="center"/>
    </xf>
    <xf numFmtId="0" fontId="7" fillId="7" borderId="3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vertical="center"/>
    </xf>
    <xf numFmtId="0" fontId="8" fillId="7" borderId="12" xfId="2" applyFont="1" applyFill="1" applyBorder="1" applyAlignment="1">
      <alignment vertical="center"/>
    </xf>
    <xf numFmtId="165" fontId="21" fillId="0" borderId="0" xfId="0" applyNumberFormat="1" applyFont="1"/>
    <xf numFmtId="0" fontId="26" fillId="4" borderId="4" xfId="2" applyFont="1" applyFill="1" applyBorder="1" applyAlignment="1">
      <alignment vertical="center" wrapText="1"/>
    </xf>
    <xf numFmtId="166" fontId="26" fillId="3" borderId="1" xfId="2" applyNumberFormat="1" applyFont="1" applyFill="1" applyBorder="1" applyAlignment="1">
      <alignment horizontal="right" vertical="center" wrapText="1"/>
    </xf>
    <xf numFmtId="166" fontId="27" fillId="7" borderId="4" xfId="2" applyNumberFormat="1" applyFont="1" applyFill="1" applyBorder="1" applyAlignment="1">
      <alignment horizontal="right" vertical="center" wrapText="1"/>
    </xf>
    <xf numFmtId="166" fontId="26" fillId="7" borderId="1" xfId="2" applyNumberFormat="1" applyFont="1" applyFill="1" applyBorder="1" applyAlignment="1">
      <alignment horizontal="right" vertical="center" wrapText="1"/>
    </xf>
    <xf numFmtId="0" fontId="15" fillId="6" borderId="2" xfId="0" applyFont="1" applyFill="1" applyBorder="1"/>
    <xf numFmtId="166" fontId="26" fillId="4" borderId="4" xfId="2" applyNumberFormat="1" applyFont="1" applyFill="1" applyBorder="1" applyAlignment="1">
      <alignment horizontal="right" vertical="center"/>
    </xf>
    <xf numFmtId="0" fontId="15" fillId="0" borderId="16" xfId="0" applyFont="1" applyBorder="1"/>
    <xf numFmtId="0" fontId="20" fillId="0" borderId="19" xfId="0" applyFont="1" applyBorder="1"/>
    <xf numFmtId="4" fontId="15" fillId="0" borderId="0" xfId="0" applyNumberFormat="1" applyFont="1"/>
    <xf numFmtId="4" fontId="15" fillId="0" borderId="0" xfId="1" applyNumberFormat="1" applyFont="1"/>
    <xf numFmtId="0" fontId="7" fillId="3" borderId="8" xfId="2" applyFont="1" applyFill="1" applyBorder="1" applyAlignment="1">
      <alignment horizontal="center" vertical="center" wrapText="1"/>
    </xf>
    <xf numFmtId="0" fontId="19" fillId="11" borderId="0" xfId="0" applyFont="1" applyFill="1"/>
    <xf numFmtId="0" fontId="14" fillId="14" borderId="0" xfId="0" applyFont="1" applyFill="1"/>
    <xf numFmtId="0" fontId="15" fillId="14" borderId="0" xfId="0" applyFont="1" applyFill="1"/>
    <xf numFmtId="0" fontId="17" fillId="14" borderId="0" xfId="0" applyFont="1" applyFill="1"/>
    <xf numFmtId="164" fontId="15" fillId="13" borderId="1" xfId="0" applyNumberFormat="1" applyFont="1" applyFill="1" applyBorder="1"/>
    <xf numFmtId="0" fontId="7" fillId="15" borderId="1" xfId="2" applyFont="1" applyFill="1" applyBorder="1" applyAlignment="1">
      <alignment horizontal="center" vertical="center"/>
    </xf>
    <xf numFmtId="0" fontId="7" fillId="15" borderId="3" xfId="2" applyFont="1" applyFill="1" applyBorder="1" applyAlignment="1">
      <alignment vertical="center"/>
    </xf>
    <xf numFmtId="166" fontId="26" fillId="15" borderId="1" xfId="2" applyNumberFormat="1" applyFont="1" applyFill="1" applyBorder="1" applyAlignment="1">
      <alignment horizontal="right" vertical="center" wrapText="1"/>
    </xf>
    <xf numFmtId="0" fontId="7" fillId="15" borderId="5" xfId="2" applyFont="1" applyFill="1" applyBorder="1" applyAlignment="1">
      <alignment horizontal="center" vertical="center"/>
    </xf>
    <xf numFmtId="0" fontId="7" fillId="15" borderId="7" xfId="2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0" fontId="21" fillId="0" borderId="6" xfId="0" applyFont="1" applyBorder="1" applyAlignment="1">
      <alignment wrapText="1"/>
    </xf>
    <xf numFmtId="0" fontId="15" fillId="0" borderId="6" xfId="0" applyFont="1" applyBorder="1"/>
    <xf numFmtId="165" fontId="15" fillId="0" borderId="6" xfId="0" applyNumberFormat="1" applyFont="1" applyBorder="1"/>
    <xf numFmtId="165" fontId="21" fillId="0" borderId="6" xfId="0" applyNumberFormat="1" applyFont="1" applyBorder="1"/>
    <xf numFmtId="0" fontId="15" fillId="0" borderId="6" xfId="0" applyFont="1" applyBorder="1" applyAlignment="1">
      <alignment horizontal="center"/>
    </xf>
    <xf numFmtId="0" fontId="21" fillId="0" borderId="6" xfId="0" applyFont="1" applyBorder="1"/>
    <xf numFmtId="0" fontId="23" fillId="0" borderId="0" xfId="0" applyFont="1" applyAlignment="1">
      <alignment horizontal="right"/>
    </xf>
    <xf numFmtId="0" fontId="28" fillId="0" borderId="0" xfId="0" applyFont="1"/>
    <xf numFmtId="0" fontId="14" fillId="14" borderId="0" xfId="0" applyFont="1" applyFill="1" applyAlignment="1">
      <alignment wrapText="1"/>
    </xf>
    <xf numFmtId="0" fontId="19" fillId="14" borderId="0" xfId="0" applyFont="1" applyFill="1" applyAlignment="1">
      <alignment horizontal="left" vertical="center"/>
    </xf>
    <xf numFmtId="0" fontId="22" fillId="7" borderId="2" xfId="0" applyFont="1" applyFill="1" applyBorder="1" applyAlignment="1">
      <alignment vertical="center"/>
    </xf>
    <xf numFmtId="0" fontId="22" fillId="7" borderId="3" xfId="0" applyFont="1" applyFill="1" applyBorder="1"/>
    <xf numFmtId="0" fontId="22" fillId="7" borderId="3" xfId="0" applyFont="1" applyFill="1" applyBorder="1" applyAlignment="1">
      <alignment wrapText="1"/>
    </xf>
    <xf numFmtId="0" fontId="14" fillId="13" borderId="1" xfId="0" applyFont="1" applyFill="1" applyBorder="1" applyAlignment="1">
      <alignment horizontal="center" vertical="center" wrapText="1"/>
    </xf>
    <xf numFmtId="4" fontId="14" fillId="13" borderId="1" xfId="0" applyNumberFormat="1" applyFont="1" applyFill="1" applyBorder="1" applyAlignment="1">
      <alignment horizontal="center" vertical="center" wrapText="1"/>
    </xf>
    <xf numFmtId="9" fontId="14" fillId="13" borderId="1" xfId="1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right" vertical="center" wrapText="1"/>
    </xf>
    <xf numFmtId="0" fontId="7" fillId="3" borderId="12" xfId="2" applyFont="1" applyFill="1" applyBorder="1" applyAlignment="1">
      <alignment horizontal="left" vertical="center" wrapText="1"/>
    </xf>
    <xf numFmtId="0" fontId="7" fillId="3" borderId="13" xfId="2" applyFont="1" applyFill="1" applyBorder="1" applyAlignment="1">
      <alignment horizontal="left" vertical="center" wrapText="1"/>
    </xf>
    <xf numFmtId="0" fontId="7" fillId="3" borderId="14" xfId="2" applyFont="1" applyFill="1" applyBorder="1" applyAlignment="1">
      <alignment horizontal="left" vertical="center" wrapText="1"/>
    </xf>
    <xf numFmtId="0" fontId="7" fillId="3" borderId="15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center" wrapText="1"/>
    </xf>
    <xf numFmtId="166" fontId="26" fillId="0" borderId="5" xfId="0" applyNumberFormat="1" applyFont="1" applyBorder="1" applyAlignment="1">
      <alignment horizontal="right" vertical="center" wrapText="1"/>
    </xf>
    <xf numFmtId="166" fontId="26" fillId="0" borderId="7" xfId="0" applyNumberFormat="1" applyFont="1" applyBorder="1" applyAlignment="1">
      <alignment horizontal="right" vertical="center" wrapText="1"/>
    </xf>
    <xf numFmtId="166" fontId="26" fillId="0" borderId="8" xfId="0" applyNumberFormat="1" applyFont="1" applyBorder="1" applyAlignment="1">
      <alignment horizontal="right" vertical="center" wrapText="1"/>
    </xf>
    <xf numFmtId="0" fontId="22" fillId="13" borderId="0" xfId="0" applyFont="1" applyFill="1" applyAlignment="1">
      <alignment horizontal="center" wrapText="1"/>
    </xf>
    <xf numFmtId="0" fontId="22" fillId="13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66" fontId="26" fillId="0" borderId="5" xfId="2" applyNumberFormat="1" applyFont="1" applyBorder="1" applyAlignment="1">
      <alignment horizontal="right" vertical="center" wrapText="1"/>
    </xf>
    <xf numFmtId="166" fontId="26" fillId="0" borderId="8" xfId="2" applyNumberFormat="1" applyFont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29" fillId="15" borderId="12" xfId="0" applyFont="1" applyFill="1" applyBorder="1" applyAlignment="1">
      <alignment horizontal="left" vertical="center" wrapText="1"/>
    </xf>
    <xf numFmtId="0" fontId="29" fillId="15" borderId="13" xfId="0" applyFont="1" applyFill="1" applyBorder="1" applyAlignment="1">
      <alignment horizontal="left" vertical="center" wrapText="1"/>
    </xf>
    <xf numFmtId="0" fontId="29" fillId="15" borderId="14" xfId="0" applyFont="1" applyFill="1" applyBorder="1" applyAlignment="1">
      <alignment horizontal="left" vertical="center" wrapText="1"/>
    </xf>
    <xf numFmtId="0" fontId="29" fillId="15" borderId="16" xfId="0" applyFont="1" applyFill="1" applyBorder="1" applyAlignment="1">
      <alignment horizontal="left" vertical="center" wrapText="1"/>
    </xf>
    <xf numFmtId="0" fontId="29" fillId="15" borderId="0" xfId="0" applyFont="1" applyFill="1" applyAlignment="1">
      <alignment horizontal="left" vertical="center" wrapText="1"/>
    </xf>
    <xf numFmtId="0" fontId="29" fillId="15" borderId="19" xfId="0" applyFont="1" applyFill="1" applyBorder="1" applyAlignment="1">
      <alignment horizontal="left" vertical="center" wrapText="1"/>
    </xf>
    <xf numFmtId="0" fontId="29" fillId="15" borderId="15" xfId="0" applyFont="1" applyFill="1" applyBorder="1" applyAlignment="1">
      <alignment horizontal="left" vertical="center" wrapText="1"/>
    </xf>
    <xf numFmtId="0" fontId="29" fillId="15" borderId="6" xfId="0" applyFont="1" applyFill="1" applyBorder="1" applyAlignment="1">
      <alignment horizontal="left" vertical="center" wrapText="1"/>
    </xf>
    <xf numFmtId="0" fontId="29" fillId="15" borderId="18" xfId="0" applyFont="1" applyFill="1" applyBorder="1" applyAlignment="1">
      <alignment horizontal="left" vertical="center" wrapText="1"/>
    </xf>
  </cellXfs>
  <cellStyles count="7">
    <cellStyle name="Hiperveza" xfId="4" builtinId="8"/>
    <cellStyle name="Normalno" xfId="0" builtinId="0"/>
    <cellStyle name="Normalno 2" xfId="2" xr:uid="{00000000-0005-0000-0000-000001000000}"/>
    <cellStyle name="Normalno 2 2" xfId="3" xr:uid="{189B1AF1-4F56-44F7-A53E-6703B23DF808}"/>
    <cellStyle name="Normalno 2 2 2" xfId="6" xr:uid="{AFD7F954-CC45-42E2-BEA1-6EEFEC92BB89}"/>
    <cellStyle name="Normalno 2 3" xfId="5" xr:uid="{87E93C1D-84D7-4A80-A606-C985663B35E8}"/>
    <cellStyle name="Postotak" xfId="1" builtinId="5"/>
  </cellStyles>
  <dxfs count="0"/>
  <tableStyles count="0" defaultTableStyle="TableStyleMedium9" defaultPivotStyle="PivotStyleLight16"/>
  <colors>
    <mruColors>
      <color rgb="FF95B3D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64052</xdr:colOff>
      <xdr:row>3</xdr:row>
      <xdr:rowOff>69695</xdr:rowOff>
    </xdr:from>
    <xdr:to>
      <xdr:col>4</xdr:col>
      <xdr:colOff>452996</xdr:colOff>
      <xdr:row>6</xdr:row>
      <xdr:rowOff>42943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F9C713F-CC09-1187-AC67-1CB6AC05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52" y="557561"/>
          <a:ext cx="4245407" cy="461114"/>
        </a:xfrm>
        <a:prstGeom prst="rect">
          <a:avLst/>
        </a:prstGeom>
      </xdr:spPr>
    </xdr:pic>
    <xdr:clientData/>
  </xdr:twoCellAnchor>
  <xdr:twoCellAnchor editAs="oneCell">
    <xdr:from>
      <xdr:col>4</xdr:col>
      <xdr:colOff>731798</xdr:colOff>
      <xdr:row>0</xdr:row>
      <xdr:rowOff>0</xdr:rowOff>
    </xdr:from>
    <xdr:to>
      <xdr:col>4</xdr:col>
      <xdr:colOff>1509949</xdr:colOff>
      <xdr:row>6</xdr:row>
      <xdr:rowOff>31196</xdr:rowOff>
    </xdr:to>
    <xdr:pic>
      <xdr:nvPicPr>
        <xdr:cNvPr id="4" name="Slika 8" descr="D:\LAG\Desktop\Flag 2018\Promidžba\Logo pdf\LOGO HRV I ENG.JPG">
          <a:extLst>
            <a:ext uri="{FF2B5EF4-FFF2-40B4-BE49-F238E27FC236}">
              <a16:creationId xmlns:a16="http://schemas.microsoft.com/office/drawing/2014/main" id="{CC8EE2FA-DDA4-4510-8529-E73CE4F1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261" y="0"/>
          <a:ext cx="778151" cy="1006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AF74"/>
  <sheetViews>
    <sheetView tabSelected="1" topLeftCell="A31" zoomScale="82" zoomScaleNormal="82" workbookViewId="0">
      <selection activeCell="B52" sqref="B52:K54"/>
    </sheetView>
  </sheetViews>
  <sheetFormatPr defaultColWidth="8.85546875" defaultRowHeight="12.75" x14ac:dyDescent="0.2"/>
  <cols>
    <col min="1" max="1" width="9.5703125" style="18" customWidth="1"/>
    <col min="2" max="2" width="9.5703125" style="8" customWidth="1"/>
    <col min="3" max="3" width="12" style="17" bestFit="1" customWidth="1"/>
    <col min="4" max="4" width="26.5703125" style="17" customWidth="1"/>
    <col min="5" max="5" width="28.5703125" style="8" customWidth="1"/>
    <col min="6" max="6" width="29.140625" style="8" customWidth="1"/>
    <col min="7" max="7" width="29" style="8" customWidth="1"/>
    <col min="8" max="8" width="30.140625" style="8" customWidth="1"/>
    <col min="9" max="9" width="12.7109375" style="8" customWidth="1"/>
    <col min="10" max="10" width="8.28515625" style="8" bestFit="1" customWidth="1"/>
    <col min="11" max="11" width="17.42578125" style="8" customWidth="1"/>
    <col min="12" max="12" width="15.28515625" style="8" bestFit="1" customWidth="1"/>
    <col min="13" max="13" width="8" style="8" customWidth="1"/>
    <col min="14" max="14" width="9.28515625" style="8" customWidth="1"/>
    <col min="15" max="15" width="10.28515625" style="8" bestFit="1" customWidth="1"/>
    <col min="16" max="16" width="10.5703125" style="8" customWidth="1"/>
    <col min="17" max="17" width="11.28515625" style="8" bestFit="1" customWidth="1"/>
    <col min="18" max="18" width="14" style="19" customWidth="1"/>
    <col min="19" max="20" width="12.7109375" style="8" customWidth="1"/>
    <col min="21" max="21" width="25.28515625" style="8" customWidth="1"/>
    <col min="22" max="22" width="8.85546875" style="8"/>
    <col min="23" max="23" width="8.85546875" style="8" hidden="1" customWidth="1"/>
    <col min="24" max="24" width="8.85546875" style="8"/>
    <col min="25" max="25" width="8.85546875" style="8" customWidth="1"/>
    <col min="26" max="16384" width="8.85546875" style="8"/>
  </cols>
  <sheetData>
    <row r="8" spans="1:21" ht="18" x14ac:dyDescent="0.25">
      <c r="A8" s="123" t="s">
        <v>35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ht="18" x14ac:dyDescent="0.25">
      <c r="A9" s="121" t="s">
        <v>65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8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8.75" thickBot="1" x14ac:dyDescent="0.3">
      <c r="A11" s="33" t="s">
        <v>22</v>
      </c>
      <c r="B11" s="34"/>
      <c r="C11" s="40"/>
      <c r="D11" s="40"/>
      <c r="E11" s="34"/>
      <c r="F11" s="34"/>
      <c r="G11" s="34"/>
      <c r="H11" s="34"/>
      <c r="I11" s="34"/>
      <c r="J11" s="34"/>
      <c r="K11" s="34"/>
      <c r="L11" s="34"/>
    </row>
    <row r="12" spans="1:21" ht="18" x14ac:dyDescent="0.25">
      <c r="A12" s="35" t="s">
        <v>5</v>
      </c>
      <c r="B12" s="36"/>
      <c r="C12" s="124"/>
      <c r="D12" s="124"/>
      <c r="E12" s="124"/>
      <c r="F12" s="124"/>
      <c r="G12" s="124"/>
      <c r="H12" s="124"/>
      <c r="I12" s="124"/>
      <c r="J12" s="124"/>
      <c r="K12" s="124"/>
      <c r="L12" s="125"/>
    </row>
    <row r="13" spans="1:21" ht="18" x14ac:dyDescent="0.25">
      <c r="A13" s="37" t="s">
        <v>6</v>
      </c>
      <c r="B13" s="38"/>
      <c r="C13" s="126"/>
      <c r="D13" s="127"/>
      <c r="E13" s="127"/>
      <c r="F13" s="127"/>
      <c r="G13" s="127"/>
      <c r="H13" s="127"/>
      <c r="I13" s="127"/>
      <c r="J13" s="127"/>
      <c r="K13" s="127"/>
      <c r="L13" s="128"/>
    </row>
    <row r="14" spans="1:21" ht="17.25" customHeight="1" x14ac:dyDescent="0.25">
      <c r="A14" s="33"/>
    </row>
    <row r="15" spans="1:21" ht="18.75" customHeight="1" x14ac:dyDescent="0.25">
      <c r="A15" s="104" t="s">
        <v>63</v>
      </c>
      <c r="B15" s="105"/>
      <c r="C15" s="106"/>
      <c r="D15" s="106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s="20" customFormat="1" ht="108" customHeight="1" x14ac:dyDescent="0.2">
      <c r="A16" s="131" t="s">
        <v>51</v>
      </c>
      <c r="B16" s="107" t="s">
        <v>4</v>
      </c>
      <c r="C16" s="107" t="s">
        <v>90</v>
      </c>
      <c r="D16" s="107" t="s">
        <v>91</v>
      </c>
      <c r="E16" s="110" t="s">
        <v>89</v>
      </c>
      <c r="F16" s="107" t="s">
        <v>88</v>
      </c>
      <c r="G16" s="107" t="s">
        <v>92</v>
      </c>
      <c r="H16" s="107" t="s">
        <v>93</v>
      </c>
      <c r="I16" s="107" t="s">
        <v>45</v>
      </c>
      <c r="J16" s="107" t="s">
        <v>46</v>
      </c>
      <c r="K16" s="107" t="s">
        <v>21</v>
      </c>
      <c r="L16" s="107" t="s">
        <v>17</v>
      </c>
      <c r="M16" s="108" t="s">
        <v>7</v>
      </c>
      <c r="N16" s="108" t="s">
        <v>16</v>
      </c>
      <c r="O16" s="108" t="s">
        <v>24</v>
      </c>
      <c r="P16" s="108" t="s">
        <v>25</v>
      </c>
      <c r="Q16" s="108" t="s">
        <v>26</v>
      </c>
      <c r="R16" s="109" t="s">
        <v>20</v>
      </c>
      <c r="S16" s="108" t="s">
        <v>14</v>
      </c>
      <c r="T16" s="108" t="s">
        <v>8</v>
      </c>
      <c r="U16" s="108" t="s">
        <v>15</v>
      </c>
    </row>
    <row r="17" spans="1:21" ht="44.25" customHeight="1" x14ac:dyDescent="0.2">
      <c r="A17" s="132"/>
      <c r="B17" s="131" t="s">
        <v>64</v>
      </c>
      <c r="C17" s="41" t="s">
        <v>9</v>
      </c>
      <c r="D17" s="41" t="s">
        <v>66</v>
      </c>
      <c r="E17" s="21"/>
      <c r="F17" s="21"/>
      <c r="G17" s="21"/>
      <c r="H17" s="21"/>
      <c r="I17" s="22"/>
      <c r="J17" s="22"/>
      <c r="K17" s="23"/>
      <c r="L17" s="87">
        <v>0.25</v>
      </c>
      <c r="M17" s="24">
        <f t="shared" ref="M17:M31" si="0">J17*K17*L17</f>
        <v>0</v>
      </c>
      <c r="N17" s="24">
        <f>J17*K17</f>
        <v>0</v>
      </c>
      <c r="O17" s="24">
        <f>M17+N17</f>
        <v>0</v>
      </c>
      <c r="P17" s="56">
        <v>1</v>
      </c>
      <c r="Q17" s="24">
        <f>O17*P17</f>
        <v>0</v>
      </c>
      <c r="R17" s="25">
        <v>1</v>
      </c>
      <c r="S17" s="24">
        <f>Q17*R17</f>
        <v>0</v>
      </c>
      <c r="T17" s="24">
        <f>O17-S17</f>
        <v>0</v>
      </c>
      <c r="U17" s="22"/>
    </row>
    <row r="18" spans="1:21" ht="63.75" x14ac:dyDescent="0.2">
      <c r="A18" s="132"/>
      <c r="B18" s="132"/>
      <c r="C18" s="41" t="s">
        <v>9</v>
      </c>
      <c r="D18" s="41" t="s">
        <v>70</v>
      </c>
      <c r="E18" s="21"/>
      <c r="F18" s="21"/>
      <c r="G18" s="21"/>
      <c r="H18" s="21"/>
      <c r="I18" s="22"/>
      <c r="J18" s="22"/>
      <c r="K18" s="23"/>
      <c r="L18" s="87">
        <v>0.13</v>
      </c>
      <c r="M18" s="24">
        <f t="shared" si="0"/>
        <v>0</v>
      </c>
      <c r="N18" s="24">
        <f t="shared" ref="N18:N37" si="1">J18*K18</f>
        <v>0</v>
      </c>
      <c r="O18" s="24">
        <f t="shared" ref="O18:O37" si="2">M18+N18</f>
        <v>0</v>
      </c>
      <c r="P18" s="56">
        <v>1</v>
      </c>
      <c r="Q18" s="24">
        <f t="shared" ref="Q18:Q37" si="3">O18*P18</f>
        <v>0</v>
      </c>
      <c r="R18" s="25">
        <v>0.5</v>
      </c>
      <c r="S18" s="24">
        <f t="shared" ref="S18:S37" si="4">Q18*R18</f>
        <v>0</v>
      </c>
      <c r="T18" s="24">
        <f t="shared" ref="T18:T37" si="5">O18-S18</f>
        <v>0</v>
      </c>
      <c r="U18" s="22"/>
    </row>
    <row r="19" spans="1:21" ht="25.5" x14ac:dyDescent="0.2">
      <c r="A19" s="132"/>
      <c r="B19" s="132"/>
      <c r="C19" s="41" t="s">
        <v>10</v>
      </c>
      <c r="D19" s="41" t="s">
        <v>36</v>
      </c>
      <c r="E19" s="21"/>
      <c r="F19" s="21"/>
      <c r="G19" s="21"/>
      <c r="H19" s="21"/>
      <c r="I19" s="22"/>
      <c r="J19" s="22"/>
      <c r="K19" s="23"/>
      <c r="L19" s="87">
        <v>0.25</v>
      </c>
      <c r="M19" s="24">
        <f t="shared" si="0"/>
        <v>0</v>
      </c>
      <c r="N19" s="24">
        <f t="shared" si="1"/>
        <v>0</v>
      </c>
      <c r="O19" s="24">
        <f t="shared" si="2"/>
        <v>0</v>
      </c>
      <c r="P19" s="56">
        <v>1</v>
      </c>
      <c r="Q19" s="24">
        <f t="shared" si="3"/>
        <v>0</v>
      </c>
      <c r="R19" s="25">
        <v>0.5</v>
      </c>
      <c r="S19" s="24">
        <f t="shared" si="4"/>
        <v>0</v>
      </c>
      <c r="T19" s="24">
        <f t="shared" si="5"/>
        <v>0</v>
      </c>
      <c r="U19" s="22"/>
    </row>
    <row r="20" spans="1:21" x14ac:dyDescent="0.2">
      <c r="A20" s="132"/>
      <c r="B20" s="132"/>
      <c r="C20" s="41"/>
      <c r="D20" s="41"/>
      <c r="E20" s="21"/>
      <c r="F20" s="21"/>
      <c r="G20" s="21"/>
      <c r="H20" s="21"/>
      <c r="I20" s="22"/>
      <c r="J20" s="22"/>
      <c r="K20" s="23"/>
      <c r="L20" s="87">
        <v>0.25</v>
      </c>
      <c r="M20" s="24">
        <f t="shared" si="0"/>
        <v>0</v>
      </c>
      <c r="N20" s="24">
        <f t="shared" si="1"/>
        <v>0</v>
      </c>
      <c r="O20" s="24">
        <f t="shared" si="2"/>
        <v>0</v>
      </c>
      <c r="P20" s="56">
        <v>1</v>
      </c>
      <c r="Q20" s="24">
        <f t="shared" si="3"/>
        <v>0</v>
      </c>
      <c r="R20" s="25">
        <v>1</v>
      </c>
      <c r="S20" s="24">
        <f t="shared" si="4"/>
        <v>0</v>
      </c>
      <c r="T20" s="24">
        <f t="shared" si="5"/>
        <v>0</v>
      </c>
      <c r="U20" s="22"/>
    </row>
    <row r="21" spans="1:21" x14ac:dyDescent="0.2">
      <c r="A21" s="132"/>
      <c r="B21" s="132"/>
      <c r="C21" s="41"/>
      <c r="D21" s="41"/>
      <c r="E21" s="21"/>
      <c r="F21" s="21"/>
      <c r="G21" s="21"/>
      <c r="H21" s="21"/>
      <c r="I21" s="22"/>
      <c r="J21" s="22"/>
      <c r="K21" s="23"/>
      <c r="L21" s="87">
        <v>0.25</v>
      </c>
      <c r="M21" s="24">
        <f t="shared" si="0"/>
        <v>0</v>
      </c>
      <c r="N21" s="24">
        <f t="shared" si="1"/>
        <v>0</v>
      </c>
      <c r="O21" s="24">
        <f t="shared" si="2"/>
        <v>0</v>
      </c>
      <c r="P21" s="56">
        <v>1</v>
      </c>
      <c r="Q21" s="24">
        <f t="shared" si="3"/>
        <v>0</v>
      </c>
      <c r="R21" s="25">
        <v>1</v>
      </c>
      <c r="S21" s="24">
        <f t="shared" si="4"/>
        <v>0</v>
      </c>
      <c r="T21" s="24">
        <f t="shared" si="5"/>
        <v>0</v>
      </c>
      <c r="U21" s="22"/>
    </row>
    <row r="22" spans="1:21" x14ac:dyDescent="0.2">
      <c r="A22" s="132"/>
      <c r="B22" s="132"/>
      <c r="C22" s="41"/>
      <c r="D22" s="41"/>
      <c r="E22" s="21"/>
      <c r="F22" s="21"/>
      <c r="G22" s="21"/>
      <c r="H22" s="21"/>
      <c r="I22" s="22"/>
      <c r="J22" s="22"/>
      <c r="K22" s="23"/>
      <c r="L22" s="87">
        <v>0.25</v>
      </c>
      <c r="M22" s="24">
        <f t="shared" si="0"/>
        <v>0</v>
      </c>
      <c r="N22" s="24">
        <f t="shared" si="1"/>
        <v>0</v>
      </c>
      <c r="O22" s="24">
        <f t="shared" si="2"/>
        <v>0</v>
      </c>
      <c r="P22" s="56">
        <v>1</v>
      </c>
      <c r="Q22" s="24">
        <f t="shared" si="3"/>
        <v>0</v>
      </c>
      <c r="R22" s="25">
        <v>1</v>
      </c>
      <c r="S22" s="24">
        <f t="shared" si="4"/>
        <v>0</v>
      </c>
      <c r="T22" s="24">
        <f t="shared" si="5"/>
        <v>0</v>
      </c>
      <c r="U22" s="22"/>
    </row>
    <row r="23" spans="1:21" x14ac:dyDescent="0.2">
      <c r="A23" s="132"/>
      <c r="B23" s="132"/>
      <c r="C23" s="41"/>
      <c r="D23" s="41"/>
      <c r="E23" s="21"/>
      <c r="F23" s="21"/>
      <c r="G23" s="21"/>
      <c r="H23" s="21"/>
      <c r="I23" s="22"/>
      <c r="J23" s="22"/>
      <c r="K23" s="23"/>
      <c r="L23" s="87">
        <v>0.25</v>
      </c>
      <c r="M23" s="24">
        <f t="shared" si="0"/>
        <v>0</v>
      </c>
      <c r="N23" s="24">
        <f t="shared" si="1"/>
        <v>0</v>
      </c>
      <c r="O23" s="24">
        <f t="shared" si="2"/>
        <v>0</v>
      </c>
      <c r="P23" s="56">
        <v>1</v>
      </c>
      <c r="Q23" s="24">
        <f t="shared" si="3"/>
        <v>0</v>
      </c>
      <c r="R23" s="25">
        <v>1</v>
      </c>
      <c r="S23" s="24">
        <f t="shared" si="4"/>
        <v>0</v>
      </c>
      <c r="T23" s="24">
        <f t="shared" si="5"/>
        <v>0</v>
      </c>
      <c r="U23" s="22"/>
    </row>
    <row r="24" spans="1:21" x14ac:dyDescent="0.2">
      <c r="A24" s="132"/>
      <c r="B24" s="132"/>
      <c r="C24" s="41"/>
      <c r="D24" s="41"/>
      <c r="E24" s="21"/>
      <c r="F24" s="21"/>
      <c r="G24" s="21"/>
      <c r="H24" s="21"/>
      <c r="I24" s="22"/>
      <c r="J24" s="22"/>
      <c r="K24" s="23"/>
      <c r="L24" s="87">
        <v>0.25</v>
      </c>
      <c r="M24" s="24">
        <f t="shared" si="0"/>
        <v>0</v>
      </c>
      <c r="N24" s="24">
        <f t="shared" si="1"/>
        <v>0</v>
      </c>
      <c r="O24" s="24">
        <f t="shared" si="2"/>
        <v>0</v>
      </c>
      <c r="P24" s="56">
        <v>1</v>
      </c>
      <c r="Q24" s="24">
        <f t="shared" si="3"/>
        <v>0</v>
      </c>
      <c r="R24" s="25">
        <v>1</v>
      </c>
      <c r="S24" s="24">
        <f t="shared" si="4"/>
        <v>0</v>
      </c>
      <c r="T24" s="24">
        <f t="shared" si="5"/>
        <v>0</v>
      </c>
      <c r="U24" s="22"/>
    </row>
    <row r="25" spans="1:21" x14ac:dyDescent="0.2">
      <c r="A25" s="132"/>
      <c r="B25" s="132"/>
      <c r="C25" s="41"/>
      <c r="D25" s="41"/>
      <c r="E25" s="21"/>
      <c r="F25" s="21"/>
      <c r="G25" s="21"/>
      <c r="H25" s="21"/>
      <c r="I25" s="22"/>
      <c r="J25" s="22"/>
      <c r="K25" s="23"/>
      <c r="L25" s="87">
        <v>0.25</v>
      </c>
      <c r="M25" s="24">
        <f t="shared" si="0"/>
        <v>0</v>
      </c>
      <c r="N25" s="24">
        <f t="shared" si="1"/>
        <v>0</v>
      </c>
      <c r="O25" s="24">
        <f t="shared" si="2"/>
        <v>0</v>
      </c>
      <c r="P25" s="56">
        <v>1</v>
      </c>
      <c r="Q25" s="24">
        <f t="shared" si="3"/>
        <v>0</v>
      </c>
      <c r="R25" s="25">
        <v>1</v>
      </c>
      <c r="S25" s="24">
        <f t="shared" si="4"/>
        <v>0</v>
      </c>
      <c r="T25" s="24">
        <f t="shared" si="5"/>
        <v>0</v>
      </c>
      <c r="U25" s="22"/>
    </row>
    <row r="26" spans="1:21" x14ac:dyDescent="0.2">
      <c r="A26" s="132"/>
      <c r="B26" s="132"/>
      <c r="C26" s="41"/>
      <c r="D26" s="41"/>
      <c r="E26" s="21"/>
      <c r="F26" s="21"/>
      <c r="G26" s="21"/>
      <c r="H26" s="21"/>
      <c r="I26" s="22"/>
      <c r="J26" s="22"/>
      <c r="K26" s="23"/>
      <c r="L26" s="87">
        <v>0.25</v>
      </c>
      <c r="M26" s="24">
        <f t="shared" si="0"/>
        <v>0</v>
      </c>
      <c r="N26" s="24">
        <f t="shared" si="1"/>
        <v>0</v>
      </c>
      <c r="O26" s="24">
        <f t="shared" si="2"/>
        <v>0</v>
      </c>
      <c r="P26" s="56">
        <v>1</v>
      </c>
      <c r="Q26" s="24">
        <f t="shared" si="3"/>
        <v>0</v>
      </c>
      <c r="R26" s="25">
        <v>1</v>
      </c>
      <c r="S26" s="24">
        <f t="shared" si="4"/>
        <v>0</v>
      </c>
      <c r="T26" s="24">
        <f t="shared" si="5"/>
        <v>0</v>
      </c>
      <c r="U26" s="22"/>
    </row>
    <row r="27" spans="1:21" x14ac:dyDescent="0.2">
      <c r="A27" s="132"/>
      <c r="B27" s="132"/>
      <c r="C27" s="41"/>
      <c r="D27" s="41"/>
      <c r="E27" s="21"/>
      <c r="F27" s="21"/>
      <c r="G27" s="21"/>
      <c r="H27" s="21"/>
      <c r="I27" s="22"/>
      <c r="J27" s="22"/>
      <c r="K27" s="23"/>
      <c r="L27" s="87">
        <v>0.25</v>
      </c>
      <c r="M27" s="24">
        <f t="shared" si="0"/>
        <v>0</v>
      </c>
      <c r="N27" s="24">
        <f t="shared" si="1"/>
        <v>0</v>
      </c>
      <c r="O27" s="24">
        <f t="shared" si="2"/>
        <v>0</v>
      </c>
      <c r="P27" s="56">
        <v>1</v>
      </c>
      <c r="Q27" s="24">
        <f t="shared" si="3"/>
        <v>0</v>
      </c>
      <c r="R27" s="25">
        <v>1</v>
      </c>
      <c r="S27" s="24">
        <f t="shared" si="4"/>
        <v>0</v>
      </c>
      <c r="T27" s="24">
        <f t="shared" si="5"/>
        <v>0</v>
      </c>
      <c r="U27" s="22"/>
    </row>
    <row r="28" spans="1:21" x14ac:dyDescent="0.2">
      <c r="A28" s="132"/>
      <c r="B28" s="132"/>
      <c r="C28" s="41"/>
      <c r="D28" s="41"/>
      <c r="E28" s="21"/>
      <c r="F28" s="21"/>
      <c r="G28" s="21"/>
      <c r="H28" s="21"/>
      <c r="I28" s="22"/>
      <c r="J28" s="22"/>
      <c r="K28" s="23"/>
      <c r="L28" s="87">
        <v>0.25</v>
      </c>
      <c r="M28" s="24">
        <f t="shared" si="0"/>
        <v>0</v>
      </c>
      <c r="N28" s="24">
        <f t="shared" si="1"/>
        <v>0</v>
      </c>
      <c r="O28" s="24">
        <f t="shared" si="2"/>
        <v>0</v>
      </c>
      <c r="P28" s="56">
        <v>1</v>
      </c>
      <c r="Q28" s="24">
        <f t="shared" si="3"/>
        <v>0</v>
      </c>
      <c r="R28" s="25">
        <v>1</v>
      </c>
      <c r="S28" s="24">
        <f t="shared" si="4"/>
        <v>0</v>
      </c>
      <c r="T28" s="24">
        <f t="shared" si="5"/>
        <v>0</v>
      </c>
      <c r="U28" s="22"/>
    </row>
    <row r="29" spans="1:21" x14ac:dyDescent="0.2">
      <c r="A29" s="132"/>
      <c r="B29" s="132"/>
      <c r="C29" s="41"/>
      <c r="D29" s="41"/>
      <c r="E29" s="21"/>
      <c r="F29" s="21"/>
      <c r="G29" s="21"/>
      <c r="H29" s="21"/>
      <c r="I29" s="22"/>
      <c r="J29" s="22"/>
      <c r="K29" s="23"/>
      <c r="L29" s="87">
        <v>0.25</v>
      </c>
      <c r="M29" s="24">
        <f t="shared" si="0"/>
        <v>0</v>
      </c>
      <c r="N29" s="24">
        <f t="shared" si="1"/>
        <v>0</v>
      </c>
      <c r="O29" s="24">
        <f t="shared" si="2"/>
        <v>0</v>
      </c>
      <c r="P29" s="56">
        <v>1</v>
      </c>
      <c r="Q29" s="24">
        <f t="shared" si="3"/>
        <v>0</v>
      </c>
      <c r="R29" s="25">
        <v>1</v>
      </c>
      <c r="S29" s="24">
        <f t="shared" si="4"/>
        <v>0</v>
      </c>
      <c r="T29" s="24">
        <f t="shared" si="5"/>
        <v>0</v>
      </c>
      <c r="U29" s="22"/>
    </row>
    <row r="30" spans="1:21" x14ac:dyDescent="0.2">
      <c r="A30" s="132"/>
      <c r="B30" s="132"/>
      <c r="C30" s="41"/>
      <c r="D30" s="41"/>
      <c r="E30" s="21"/>
      <c r="F30" s="21"/>
      <c r="G30" s="21"/>
      <c r="H30" s="21"/>
      <c r="I30" s="22"/>
      <c r="J30" s="22"/>
      <c r="K30" s="23"/>
      <c r="L30" s="87">
        <v>0.25</v>
      </c>
      <c r="M30" s="24">
        <f t="shared" si="0"/>
        <v>0</v>
      </c>
      <c r="N30" s="24">
        <f t="shared" si="1"/>
        <v>0</v>
      </c>
      <c r="O30" s="24">
        <f t="shared" si="2"/>
        <v>0</v>
      </c>
      <c r="P30" s="56">
        <v>1</v>
      </c>
      <c r="Q30" s="24">
        <f t="shared" si="3"/>
        <v>0</v>
      </c>
      <c r="R30" s="25">
        <v>1</v>
      </c>
      <c r="S30" s="24">
        <f t="shared" si="4"/>
        <v>0</v>
      </c>
      <c r="T30" s="24">
        <f t="shared" si="5"/>
        <v>0</v>
      </c>
      <c r="U30" s="22"/>
    </row>
    <row r="31" spans="1:21" x14ac:dyDescent="0.2">
      <c r="A31" s="132"/>
      <c r="B31" s="132"/>
      <c r="C31" s="41"/>
      <c r="D31" s="41"/>
      <c r="E31" s="21"/>
      <c r="F31" s="21"/>
      <c r="G31" s="21"/>
      <c r="H31" s="21"/>
      <c r="I31" s="22"/>
      <c r="J31" s="22"/>
      <c r="K31" s="23"/>
      <c r="L31" s="87">
        <v>0.25</v>
      </c>
      <c r="M31" s="24">
        <f t="shared" si="0"/>
        <v>0</v>
      </c>
      <c r="N31" s="24">
        <f t="shared" si="1"/>
        <v>0</v>
      </c>
      <c r="O31" s="24">
        <f t="shared" si="2"/>
        <v>0</v>
      </c>
      <c r="P31" s="56">
        <v>1</v>
      </c>
      <c r="Q31" s="24">
        <f t="shared" si="3"/>
        <v>0</v>
      </c>
      <c r="R31" s="25">
        <v>1</v>
      </c>
      <c r="S31" s="24">
        <f t="shared" si="4"/>
        <v>0</v>
      </c>
      <c r="T31" s="24">
        <f t="shared" si="5"/>
        <v>0</v>
      </c>
      <c r="U31" s="22"/>
    </row>
    <row r="32" spans="1:21" ht="12.95" customHeight="1" x14ac:dyDescent="0.2">
      <c r="A32" s="132"/>
      <c r="B32" s="132"/>
      <c r="C32" s="41"/>
      <c r="D32" s="41"/>
      <c r="E32" s="21"/>
      <c r="F32" s="21"/>
      <c r="G32" s="21"/>
      <c r="H32" s="21"/>
      <c r="I32" s="22"/>
      <c r="J32" s="22"/>
      <c r="K32" s="23"/>
      <c r="L32" s="87">
        <v>0.25</v>
      </c>
      <c r="M32" s="24">
        <f t="shared" ref="M32:M37" si="6">J32*K32*L32</f>
        <v>0</v>
      </c>
      <c r="N32" s="24">
        <f t="shared" si="1"/>
        <v>0</v>
      </c>
      <c r="O32" s="24">
        <f t="shared" si="2"/>
        <v>0</v>
      </c>
      <c r="P32" s="56">
        <v>1</v>
      </c>
      <c r="Q32" s="24">
        <f t="shared" si="3"/>
        <v>0</v>
      </c>
      <c r="R32" s="25">
        <v>1</v>
      </c>
      <c r="S32" s="24">
        <f t="shared" si="4"/>
        <v>0</v>
      </c>
      <c r="T32" s="24">
        <f t="shared" si="5"/>
        <v>0</v>
      </c>
      <c r="U32" s="22"/>
    </row>
    <row r="33" spans="1:32" x14ac:dyDescent="0.2">
      <c r="A33" s="132"/>
      <c r="B33" s="132"/>
      <c r="C33" s="41"/>
      <c r="D33" s="41"/>
      <c r="E33" s="21"/>
      <c r="F33" s="21"/>
      <c r="G33" s="21"/>
      <c r="H33" s="21"/>
      <c r="I33" s="22"/>
      <c r="J33" s="22"/>
      <c r="K33" s="23"/>
      <c r="L33" s="87">
        <v>0.25</v>
      </c>
      <c r="M33" s="24">
        <f t="shared" si="6"/>
        <v>0</v>
      </c>
      <c r="N33" s="24">
        <f t="shared" si="1"/>
        <v>0</v>
      </c>
      <c r="O33" s="24">
        <f t="shared" si="2"/>
        <v>0</v>
      </c>
      <c r="P33" s="56">
        <v>1</v>
      </c>
      <c r="Q33" s="24">
        <f t="shared" si="3"/>
        <v>0</v>
      </c>
      <c r="R33" s="25">
        <v>1</v>
      </c>
      <c r="S33" s="24">
        <f t="shared" si="4"/>
        <v>0</v>
      </c>
      <c r="T33" s="24">
        <f t="shared" si="5"/>
        <v>0</v>
      </c>
      <c r="U33" s="22"/>
    </row>
    <row r="34" spans="1:32" x14ac:dyDescent="0.2">
      <c r="A34" s="132"/>
      <c r="B34" s="132"/>
      <c r="C34" s="41"/>
      <c r="D34" s="41"/>
      <c r="E34" s="21"/>
      <c r="F34" s="21"/>
      <c r="G34" s="21"/>
      <c r="H34" s="21"/>
      <c r="I34" s="22"/>
      <c r="J34" s="22"/>
      <c r="K34" s="23"/>
      <c r="L34" s="87">
        <v>0.25</v>
      </c>
      <c r="M34" s="24">
        <f t="shared" si="6"/>
        <v>0</v>
      </c>
      <c r="N34" s="24">
        <f t="shared" si="1"/>
        <v>0</v>
      </c>
      <c r="O34" s="24">
        <f t="shared" si="2"/>
        <v>0</v>
      </c>
      <c r="P34" s="56">
        <v>1</v>
      </c>
      <c r="Q34" s="24">
        <f t="shared" si="3"/>
        <v>0</v>
      </c>
      <c r="R34" s="25">
        <v>1</v>
      </c>
      <c r="S34" s="24">
        <f t="shared" si="4"/>
        <v>0</v>
      </c>
      <c r="T34" s="24">
        <f t="shared" si="5"/>
        <v>0</v>
      </c>
      <c r="U34" s="22"/>
    </row>
    <row r="35" spans="1:32" x14ac:dyDescent="0.2">
      <c r="A35" s="132"/>
      <c r="B35" s="132"/>
      <c r="C35" s="41"/>
      <c r="D35" s="41"/>
      <c r="E35" s="21"/>
      <c r="F35" s="21"/>
      <c r="G35" s="21"/>
      <c r="H35" s="21"/>
      <c r="I35" s="22"/>
      <c r="J35" s="22"/>
      <c r="K35" s="23"/>
      <c r="L35" s="87">
        <v>0.25</v>
      </c>
      <c r="M35" s="24">
        <f t="shared" si="6"/>
        <v>0</v>
      </c>
      <c r="N35" s="24">
        <f t="shared" si="1"/>
        <v>0</v>
      </c>
      <c r="O35" s="24">
        <f t="shared" si="2"/>
        <v>0</v>
      </c>
      <c r="P35" s="56">
        <v>1</v>
      </c>
      <c r="Q35" s="24">
        <f t="shared" si="3"/>
        <v>0</v>
      </c>
      <c r="R35" s="25">
        <v>1</v>
      </c>
      <c r="S35" s="24">
        <f t="shared" si="4"/>
        <v>0</v>
      </c>
      <c r="T35" s="24">
        <f t="shared" si="5"/>
        <v>0</v>
      </c>
      <c r="U35" s="22"/>
    </row>
    <row r="36" spans="1:32" ht="18" x14ac:dyDescent="0.25">
      <c r="A36" s="132"/>
      <c r="B36" s="132"/>
      <c r="C36" s="41"/>
      <c r="D36" s="41"/>
      <c r="E36" s="21"/>
      <c r="F36" s="21"/>
      <c r="G36" s="21"/>
      <c r="H36" s="21"/>
      <c r="I36" s="22"/>
      <c r="J36" s="22"/>
      <c r="K36" s="23"/>
      <c r="L36" s="87">
        <v>0.25</v>
      </c>
      <c r="M36" s="24">
        <f t="shared" si="6"/>
        <v>0</v>
      </c>
      <c r="N36" s="24">
        <f>J36*K36</f>
        <v>0</v>
      </c>
      <c r="O36" s="24">
        <f t="shared" si="2"/>
        <v>0</v>
      </c>
      <c r="P36" s="56">
        <v>1</v>
      </c>
      <c r="Q36" s="24">
        <f t="shared" si="3"/>
        <v>0</v>
      </c>
      <c r="R36" s="25">
        <v>1</v>
      </c>
      <c r="S36" s="24">
        <f t="shared" si="4"/>
        <v>0</v>
      </c>
      <c r="T36" s="24">
        <f t="shared" si="5"/>
        <v>0</v>
      </c>
      <c r="U36" s="22"/>
      <c r="AB36" s="39"/>
      <c r="AC36" s="40"/>
      <c r="AD36" s="39"/>
      <c r="AE36" s="71"/>
      <c r="AF36" s="34"/>
    </row>
    <row r="37" spans="1:32" ht="18" x14ac:dyDescent="0.25">
      <c r="A37" s="132"/>
      <c r="B37" s="133"/>
      <c r="C37" s="41"/>
      <c r="D37" s="41"/>
      <c r="E37" s="21"/>
      <c r="F37" s="21"/>
      <c r="G37" s="21"/>
      <c r="H37" s="21"/>
      <c r="I37" s="22"/>
      <c r="J37" s="22"/>
      <c r="K37" s="23"/>
      <c r="L37" s="87">
        <v>0.25</v>
      </c>
      <c r="M37" s="24">
        <f t="shared" si="6"/>
        <v>0</v>
      </c>
      <c r="N37" s="24">
        <f t="shared" si="1"/>
        <v>0</v>
      </c>
      <c r="O37" s="24">
        <f t="shared" si="2"/>
        <v>0</v>
      </c>
      <c r="P37" s="56">
        <v>1</v>
      </c>
      <c r="Q37" s="24">
        <f t="shared" si="3"/>
        <v>0</v>
      </c>
      <c r="R37" s="25">
        <v>1</v>
      </c>
      <c r="S37" s="24">
        <f t="shared" si="4"/>
        <v>0</v>
      </c>
      <c r="T37" s="24">
        <f t="shared" si="5"/>
        <v>0</v>
      </c>
      <c r="U37" s="22"/>
      <c r="AB37" s="34"/>
      <c r="AC37" s="40"/>
      <c r="AD37" s="34"/>
      <c r="AE37" s="34"/>
      <c r="AF37" s="34"/>
    </row>
    <row r="38" spans="1:32" ht="18" customHeight="1" x14ac:dyDescent="0.2">
      <c r="A38" s="133"/>
      <c r="B38" s="76"/>
      <c r="C38" s="46"/>
      <c r="D38" s="46"/>
      <c r="E38" s="47"/>
      <c r="F38" s="47"/>
      <c r="G38" s="48"/>
      <c r="H38" s="48"/>
      <c r="I38" s="48"/>
      <c r="J38" s="48"/>
      <c r="K38" s="49" t="s">
        <v>27</v>
      </c>
      <c r="L38" s="53"/>
      <c r="M38" s="45">
        <f>SUM(M17:M37)</f>
        <v>0</v>
      </c>
      <c r="N38" s="45">
        <f t="shared" ref="N38:T38" si="7">SUM(N17:N37)</f>
        <v>0</v>
      </c>
      <c r="O38" s="45">
        <f t="shared" si="7"/>
        <v>0</v>
      </c>
      <c r="P38" s="53"/>
      <c r="Q38" s="45">
        <f t="shared" si="7"/>
        <v>0</v>
      </c>
      <c r="R38" s="53"/>
      <c r="S38" s="45">
        <f t="shared" si="7"/>
        <v>0</v>
      </c>
      <c r="T38" s="45">
        <f t="shared" si="7"/>
        <v>0</v>
      </c>
      <c r="U38" s="53"/>
    </row>
    <row r="39" spans="1:32" x14ac:dyDescent="0.2">
      <c r="A39" s="8"/>
      <c r="C39" s="8"/>
      <c r="D39" s="8"/>
    </row>
    <row r="40" spans="1:32" ht="20.25" x14ac:dyDescent="0.2">
      <c r="A40" s="69" t="s">
        <v>47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72"/>
      <c r="N40" s="80"/>
      <c r="O40" s="81"/>
      <c r="P40" s="80"/>
      <c r="Q40" s="80"/>
      <c r="R40" s="80"/>
      <c r="S40" s="80"/>
      <c r="T40" s="80"/>
      <c r="U40" s="80"/>
    </row>
    <row r="41" spans="1:32" ht="20.25" x14ac:dyDescent="0.2">
      <c r="A41" s="57">
        <v>1</v>
      </c>
      <c r="B41" s="58" t="s">
        <v>52</v>
      </c>
      <c r="C41" s="58"/>
      <c r="D41" s="58"/>
      <c r="E41" s="58"/>
      <c r="F41" s="58"/>
      <c r="G41" s="58"/>
      <c r="H41" s="58"/>
      <c r="I41" s="58"/>
      <c r="J41" s="58"/>
      <c r="K41" s="58"/>
      <c r="L41" s="73">
        <f>SUMIF(C17:C37,"Izravni troškovi",S17:S37)</f>
        <v>0</v>
      </c>
      <c r="N41" s="80"/>
      <c r="O41" s="81"/>
      <c r="P41" s="80"/>
      <c r="Q41" s="80"/>
      <c r="R41" s="81"/>
      <c r="S41" s="80"/>
      <c r="T41" s="80"/>
      <c r="U41" s="80"/>
    </row>
    <row r="42" spans="1:32" ht="20.25" x14ac:dyDescent="0.25">
      <c r="A42" s="63">
        <v>2</v>
      </c>
      <c r="B42" s="58" t="s">
        <v>33</v>
      </c>
      <c r="C42" s="58"/>
      <c r="D42" s="58"/>
      <c r="E42" s="58"/>
      <c r="F42" s="58"/>
      <c r="G42" s="58"/>
      <c r="H42" s="58"/>
      <c r="I42" s="58"/>
      <c r="J42" s="58"/>
      <c r="K42" s="58"/>
      <c r="L42" s="73">
        <f>L41*12%</f>
        <v>0</v>
      </c>
      <c r="N42" s="80"/>
      <c r="O42" s="81"/>
      <c r="P42" s="80"/>
      <c r="Q42" s="80"/>
      <c r="R42" s="81"/>
      <c r="S42" s="97"/>
      <c r="T42" s="95"/>
      <c r="U42" s="98"/>
    </row>
    <row r="43" spans="1:32" ht="20.25" x14ac:dyDescent="0.25">
      <c r="A43" s="57">
        <v>3</v>
      </c>
      <c r="B43" s="58" t="s">
        <v>30</v>
      </c>
      <c r="C43" s="58"/>
      <c r="D43" s="58"/>
      <c r="E43" s="58"/>
      <c r="F43" s="58"/>
      <c r="G43" s="58"/>
      <c r="H43" s="58"/>
      <c r="I43" s="58"/>
      <c r="J43" s="58"/>
      <c r="K43" s="58"/>
      <c r="L43" s="73">
        <f>SUMIF(C17:C37,"OPĆI TROŠKOVI",S17:S37)</f>
        <v>0</v>
      </c>
      <c r="N43" s="80"/>
      <c r="O43" s="81"/>
      <c r="P43" s="80"/>
      <c r="Q43" s="80"/>
      <c r="R43" s="81"/>
      <c r="S43" s="80"/>
      <c r="T43" s="80"/>
      <c r="U43" s="100" t="s">
        <v>58</v>
      </c>
    </row>
    <row r="44" spans="1:32" ht="18" customHeight="1" x14ac:dyDescent="0.25">
      <c r="A44" s="63">
        <v>4</v>
      </c>
      <c r="B44" s="112" t="s">
        <v>56</v>
      </c>
      <c r="C44" s="113"/>
      <c r="D44" s="113"/>
      <c r="E44" s="113"/>
      <c r="F44" s="113"/>
      <c r="G44" s="113"/>
      <c r="H44" s="113"/>
      <c r="I44" s="113"/>
      <c r="J44" s="113"/>
      <c r="K44" s="114"/>
      <c r="L44" s="129"/>
      <c r="N44" s="80"/>
      <c r="O44" s="81"/>
      <c r="P44" s="80"/>
      <c r="Q44" s="80"/>
      <c r="R44" s="80"/>
      <c r="S44" s="80"/>
      <c r="T44" s="93"/>
      <c r="U44" s="80"/>
    </row>
    <row r="45" spans="1:32" ht="15.75" x14ac:dyDescent="0.2">
      <c r="A45" s="82"/>
      <c r="B45" s="115"/>
      <c r="C45" s="116"/>
      <c r="D45" s="116"/>
      <c r="E45" s="116"/>
      <c r="F45" s="116"/>
      <c r="G45" s="116"/>
      <c r="H45" s="116"/>
      <c r="I45" s="116"/>
      <c r="J45" s="116"/>
      <c r="K45" s="117"/>
      <c r="L45" s="130"/>
      <c r="N45" s="80"/>
      <c r="O45" s="81"/>
      <c r="P45" s="80"/>
      <c r="Q45" s="80"/>
      <c r="R45" s="80"/>
      <c r="S45"/>
      <c r="T45"/>
      <c r="U45"/>
    </row>
    <row r="46" spans="1:32" ht="20.25" x14ac:dyDescent="0.2">
      <c r="A46" s="57">
        <v>5</v>
      </c>
      <c r="B46" s="58" t="s">
        <v>11</v>
      </c>
      <c r="C46" s="58"/>
      <c r="D46" s="58"/>
      <c r="E46" s="58"/>
      <c r="F46" s="58"/>
      <c r="G46" s="58"/>
      <c r="H46" s="58"/>
      <c r="I46" s="58"/>
      <c r="J46" s="58"/>
      <c r="K46" s="58"/>
      <c r="L46" s="73">
        <f>L43-L44</f>
        <v>0</v>
      </c>
      <c r="N46" s="80"/>
      <c r="O46" s="81"/>
      <c r="P46" s="80"/>
      <c r="Q46" s="80"/>
      <c r="R46" s="80"/>
      <c r="S46"/>
      <c r="T46"/>
      <c r="U46"/>
    </row>
    <row r="47" spans="1:32" ht="20.25" x14ac:dyDescent="0.25">
      <c r="A47" s="88">
        <v>6</v>
      </c>
      <c r="B47" s="89" t="s">
        <v>53</v>
      </c>
      <c r="C47" s="89"/>
      <c r="D47" s="89"/>
      <c r="E47" s="89"/>
      <c r="F47" s="89"/>
      <c r="G47" s="89"/>
      <c r="H47" s="89"/>
      <c r="I47" s="89"/>
      <c r="J47" s="89"/>
      <c r="K47" s="89"/>
      <c r="L47" s="90">
        <f>L41+L44</f>
        <v>0</v>
      </c>
      <c r="N47" s="80"/>
      <c r="O47" s="81"/>
      <c r="P47" s="93" t="s">
        <v>59</v>
      </c>
      <c r="Q47" s="80"/>
      <c r="R47" s="80"/>
      <c r="S47" s="99"/>
      <c r="T47" s="99"/>
      <c r="U47" s="98"/>
    </row>
    <row r="48" spans="1:32" ht="20.25" x14ac:dyDescent="0.25">
      <c r="A48" s="65">
        <v>7</v>
      </c>
      <c r="B48" s="58" t="s">
        <v>54</v>
      </c>
      <c r="C48" s="58"/>
      <c r="D48" s="58"/>
      <c r="E48" s="58"/>
      <c r="F48" s="58"/>
      <c r="G48" s="58"/>
      <c r="H48" s="58"/>
      <c r="I48" s="58"/>
      <c r="J48" s="58"/>
      <c r="K48" s="58"/>
      <c r="L48" s="73">
        <f>T38+L46</f>
        <v>0</v>
      </c>
      <c r="N48" s="80"/>
      <c r="O48" s="81"/>
      <c r="P48" s="80"/>
      <c r="Q48" s="80"/>
      <c r="R48" s="80"/>
      <c r="S48"/>
      <c r="T48"/>
      <c r="U48" s="100" t="s">
        <v>60</v>
      </c>
    </row>
    <row r="49" spans="1:21" ht="20.25" x14ac:dyDescent="0.2">
      <c r="A49" s="65">
        <v>8</v>
      </c>
      <c r="B49" s="58" t="s">
        <v>55</v>
      </c>
      <c r="C49" s="58"/>
      <c r="D49" s="58"/>
      <c r="E49" s="58"/>
      <c r="F49" s="58"/>
      <c r="G49" s="58"/>
      <c r="H49" s="58"/>
      <c r="I49" s="58"/>
      <c r="J49" s="58"/>
      <c r="K49" s="58"/>
      <c r="L49" s="73">
        <f>T38+S38</f>
        <v>0</v>
      </c>
      <c r="N49" s="80"/>
      <c r="O49" s="81"/>
      <c r="P49" s="80"/>
      <c r="Q49" s="80"/>
      <c r="R49" s="80"/>
      <c r="S49" s="80"/>
      <c r="T49" s="80"/>
      <c r="U49" s="80"/>
    </row>
    <row r="50" spans="1:21" ht="20.25" x14ac:dyDescent="0.2">
      <c r="A50" s="69" t="s">
        <v>13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77"/>
      <c r="N50" s="80"/>
      <c r="O50" s="81"/>
      <c r="P50" s="80"/>
      <c r="Q50" s="80"/>
      <c r="R50" s="80"/>
      <c r="S50" s="80"/>
      <c r="T50" s="80"/>
      <c r="U50" s="80"/>
    </row>
    <row r="51" spans="1:21" ht="20.25" x14ac:dyDescent="0.2">
      <c r="A51" s="55">
        <v>9</v>
      </c>
      <c r="B51" s="54" t="s">
        <v>34</v>
      </c>
      <c r="C51" s="52"/>
      <c r="D51" s="52"/>
      <c r="E51" s="52"/>
      <c r="F51" s="52"/>
      <c r="G51" s="52"/>
      <c r="H51" s="52"/>
      <c r="I51" s="52"/>
      <c r="J51" s="52"/>
      <c r="K51" s="52"/>
      <c r="L51" s="111">
        <v>37000</v>
      </c>
      <c r="N51" s="80"/>
      <c r="O51" s="81"/>
      <c r="P51"/>
      <c r="Q51" s="80"/>
      <c r="R51" s="80"/>
      <c r="S51" s="80"/>
      <c r="T51" s="80"/>
      <c r="U51" s="80"/>
    </row>
    <row r="52" spans="1:21" ht="15.6" customHeight="1" x14ac:dyDescent="0.25">
      <c r="A52" s="91">
        <v>10</v>
      </c>
      <c r="B52" s="134" t="s">
        <v>94</v>
      </c>
      <c r="C52" s="135"/>
      <c r="D52" s="135"/>
      <c r="E52" s="135"/>
      <c r="F52" s="135"/>
      <c r="G52" s="135"/>
      <c r="H52" s="135"/>
      <c r="I52" s="135"/>
      <c r="J52" s="135"/>
      <c r="K52" s="136"/>
      <c r="L52" s="118"/>
      <c r="N52" s="80"/>
      <c r="O52" s="81"/>
      <c r="P52" s="80"/>
      <c r="Q52" s="80"/>
      <c r="R52" s="80"/>
      <c r="S52" s="39" t="s">
        <v>61</v>
      </c>
      <c r="T52" s="94"/>
      <c r="U52" s="95"/>
    </row>
    <row r="53" spans="1:21" ht="15.6" customHeight="1" x14ac:dyDescent="0.2">
      <c r="A53" s="92"/>
      <c r="B53" s="137"/>
      <c r="C53" s="138"/>
      <c r="D53" s="138"/>
      <c r="E53" s="138"/>
      <c r="F53" s="138"/>
      <c r="G53" s="138"/>
      <c r="H53" s="138"/>
      <c r="I53" s="138"/>
      <c r="J53" s="138"/>
      <c r="K53" s="139"/>
      <c r="L53" s="119"/>
      <c r="N53" s="80"/>
      <c r="O53" s="81"/>
      <c r="P53" s="80"/>
      <c r="Q53" s="80"/>
      <c r="R53" s="81"/>
      <c r="S53"/>
      <c r="T53"/>
      <c r="U53"/>
    </row>
    <row r="54" spans="1:21" ht="15.75" x14ac:dyDescent="0.2">
      <c r="A54" s="92"/>
      <c r="B54" s="140"/>
      <c r="C54" s="141"/>
      <c r="D54" s="141"/>
      <c r="E54" s="141"/>
      <c r="F54" s="141"/>
      <c r="G54" s="141"/>
      <c r="H54" s="141"/>
      <c r="I54" s="141"/>
      <c r="J54" s="141"/>
      <c r="K54" s="142"/>
      <c r="L54" s="120"/>
      <c r="N54" s="80"/>
      <c r="O54" s="81"/>
      <c r="P54" s="80"/>
      <c r="Q54" s="80"/>
      <c r="R54" s="81"/>
      <c r="S54"/>
      <c r="T54"/>
      <c r="U54"/>
    </row>
    <row r="55" spans="1:21" ht="20.25" x14ac:dyDescent="0.25">
      <c r="A55" s="59">
        <v>11</v>
      </c>
      <c r="B55" s="112" t="s">
        <v>50</v>
      </c>
      <c r="C55" s="113"/>
      <c r="D55" s="113"/>
      <c r="E55" s="113"/>
      <c r="F55" s="113"/>
      <c r="G55" s="113"/>
      <c r="H55" s="113"/>
      <c r="I55" s="113"/>
      <c r="J55" s="114"/>
      <c r="K55" s="58" t="s">
        <v>48</v>
      </c>
      <c r="L55" s="73">
        <f>L52*65%</f>
        <v>0</v>
      </c>
      <c r="N55" s="80"/>
      <c r="O55" s="80"/>
      <c r="P55" s="80"/>
      <c r="Q55" s="80"/>
      <c r="R55" s="81"/>
      <c r="S55" s="39" t="s">
        <v>62</v>
      </c>
      <c r="T55" s="96"/>
      <c r="U55" s="95"/>
    </row>
    <row r="56" spans="1:21" ht="20.25" x14ac:dyDescent="0.2">
      <c r="A56" s="60"/>
      <c r="B56" s="115"/>
      <c r="C56" s="116"/>
      <c r="D56" s="116"/>
      <c r="E56" s="116"/>
      <c r="F56" s="116"/>
      <c r="G56" s="116"/>
      <c r="H56" s="116"/>
      <c r="I56" s="116"/>
      <c r="J56" s="117"/>
      <c r="K56" s="58" t="s">
        <v>49</v>
      </c>
      <c r="L56" s="73">
        <f>L52*35%</f>
        <v>0</v>
      </c>
      <c r="N56" s="80"/>
      <c r="O56" s="80"/>
      <c r="P56" s="80"/>
      <c r="Q56" s="80"/>
      <c r="R56" s="81"/>
      <c r="S56"/>
      <c r="T56"/>
      <c r="U56"/>
    </row>
    <row r="57" spans="1:21" ht="20.25" x14ac:dyDescent="0.3">
      <c r="A57" s="78"/>
      <c r="C57" s="8"/>
      <c r="D57" s="8"/>
      <c r="L57" s="79"/>
      <c r="N57" s="80"/>
      <c r="O57" s="80"/>
      <c r="P57" s="80"/>
      <c r="Q57" s="80"/>
      <c r="R57" s="81"/>
      <c r="S57"/>
      <c r="T57"/>
      <c r="U57"/>
    </row>
    <row r="58" spans="1:21" ht="20.25" x14ac:dyDescent="0.2">
      <c r="A58" s="70" t="s">
        <v>23</v>
      </c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74"/>
      <c r="N58" s="80"/>
      <c r="O58" s="80"/>
      <c r="P58" s="80"/>
      <c r="Q58" s="80"/>
      <c r="R58" s="81"/>
      <c r="S58" s="80"/>
      <c r="T58" s="80"/>
      <c r="U58" s="80"/>
    </row>
    <row r="59" spans="1:21" ht="20.25" x14ac:dyDescent="0.2">
      <c r="A59" s="57">
        <v>13</v>
      </c>
      <c r="B59" s="58" t="s">
        <v>28</v>
      </c>
      <c r="C59" s="64"/>
      <c r="D59" s="64"/>
      <c r="E59" s="64"/>
      <c r="F59" s="64"/>
      <c r="G59" s="64"/>
      <c r="H59" s="64"/>
      <c r="I59" s="64"/>
      <c r="J59" s="64"/>
      <c r="K59" s="64"/>
      <c r="L59" s="73">
        <f>Q38</f>
        <v>0</v>
      </c>
      <c r="N59" s="80"/>
      <c r="O59" s="80"/>
      <c r="P59" s="80"/>
      <c r="Q59" s="80"/>
      <c r="R59" s="81"/>
      <c r="S59" s="80"/>
      <c r="T59" s="80"/>
      <c r="U59" s="80"/>
    </row>
    <row r="60" spans="1:21" ht="20.25" x14ac:dyDescent="0.2">
      <c r="A60" s="57">
        <v>14</v>
      </c>
      <c r="B60" s="58" t="s">
        <v>29</v>
      </c>
      <c r="C60" s="64"/>
      <c r="D60" s="64"/>
      <c r="E60" s="64"/>
      <c r="F60" s="64"/>
      <c r="G60" s="64"/>
      <c r="H60" s="64"/>
      <c r="I60" s="64"/>
      <c r="J60" s="64"/>
      <c r="K60" s="64"/>
      <c r="L60" s="73">
        <f>O38-Q38</f>
        <v>0</v>
      </c>
      <c r="N60" s="80"/>
      <c r="O60" s="80"/>
      <c r="P60" s="80"/>
      <c r="Q60" s="80"/>
      <c r="R60" s="81"/>
      <c r="S60" s="80"/>
      <c r="T60" s="80"/>
      <c r="U60" s="80"/>
    </row>
    <row r="61" spans="1:21" ht="20.25" x14ac:dyDescent="0.2">
      <c r="A61" s="65">
        <v>16</v>
      </c>
      <c r="B61" s="58" t="s">
        <v>57</v>
      </c>
      <c r="C61" s="58"/>
      <c r="D61" s="58"/>
      <c r="E61" s="58"/>
      <c r="F61" s="58"/>
      <c r="G61" s="58"/>
      <c r="H61" s="58"/>
      <c r="I61" s="58"/>
      <c r="J61" s="58"/>
      <c r="K61" s="58"/>
      <c r="L61" s="73">
        <f>L59+L60</f>
        <v>0</v>
      </c>
      <c r="N61" s="80"/>
      <c r="O61" s="80"/>
      <c r="P61" s="80"/>
      <c r="Q61" s="80"/>
      <c r="R61" s="81"/>
      <c r="S61" s="80"/>
      <c r="T61" s="80"/>
      <c r="U61" s="80"/>
    </row>
    <row r="62" spans="1:21" ht="20.25" x14ac:dyDescent="0.2">
      <c r="A62" s="66">
        <v>17</v>
      </c>
      <c r="B62" s="67" t="s">
        <v>31</v>
      </c>
      <c r="C62" s="68"/>
      <c r="D62" s="68"/>
      <c r="E62" s="68"/>
      <c r="F62" s="68"/>
      <c r="G62" s="68"/>
      <c r="H62" s="68"/>
      <c r="I62" s="68"/>
      <c r="J62" s="68"/>
      <c r="K62" s="68"/>
      <c r="L62" s="75">
        <f>L52</f>
        <v>0</v>
      </c>
      <c r="N62" s="80"/>
      <c r="O62" s="80"/>
      <c r="P62" s="80"/>
      <c r="Q62" s="80"/>
      <c r="R62" s="81"/>
      <c r="S62" s="80"/>
      <c r="T62" s="80"/>
      <c r="U62" s="80"/>
    </row>
    <row r="63" spans="1:21" ht="20.25" x14ac:dyDescent="0.2">
      <c r="A63" s="66">
        <v>18</v>
      </c>
      <c r="B63" s="67" t="s">
        <v>32</v>
      </c>
      <c r="C63" s="68"/>
      <c r="D63" s="68"/>
      <c r="E63" s="68"/>
      <c r="F63" s="68"/>
      <c r="G63" s="68"/>
      <c r="H63" s="68"/>
      <c r="I63" s="68"/>
      <c r="J63" s="68"/>
      <c r="K63" s="68"/>
      <c r="L63" s="75">
        <f>L61-L62</f>
        <v>0</v>
      </c>
      <c r="N63" s="80"/>
      <c r="O63" s="80"/>
      <c r="P63" s="80"/>
      <c r="Q63" s="80"/>
      <c r="R63" s="81"/>
      <c r="S63" s="80"/>
      <c r="T63" s="80"/>
      <c r="U63" s="80"/>
    </row>
    <row r="64" spans="1:21" ht="16.5" x14ac:dyDescent="0.2">
      <c r="B64" s="5"/>
      <c r="C64" s="43"/>
      <c r="D64" s="43"/>
      <c r="G64" s="2"/>
      <c r="H64" s="4"/>
      <c r="N64" s="80"/>
      <c r="O64" s="80"/>
      <c r="P64" s="80"/>
      <c r="Q64" s="80"/>
      <c r="R64" s="81"/>
      <c r="S64" s="80"/>
      <c r="T64" s="80"/>
      <c r="U64" s="80"/>
    </row>
    <row r="65" spans="2:10" ht="16.5" x14ac:dyDescent="0.2">
      <c r="B65" s="4"/>
      <c r="C65" s="44"/>
      <c r="D65" s="44"/>
      <c r="G65" s="1"/>
      <c r="H65" s="3"/>
    </row>
    <row r="66" spans="2:10" ht="15.75" x14ac:dyDescent="0.2">
      <c r="C66" s="4"/>
      <c r="D66" s="4"/>
      <c r="E66" s="42"/>
      <c r="F66" s="42"/>
      <c r="G66" s="1"/>
      <c r="H66" s="3"/>
      <c r="J66" s="4"/>
    </row>
    <row r="67" spans="2:10" ht="15.75" x14ac:dyDescent="0.2">
      <c r="C67" s="8"/>
      <c r="D67" s="8"/>
      <c r="J67" s="4"/>
    </row>
    <row r="68" spans="2:10" ht="15.75" x14ac:dyDescent="0.2">
      <c r="C68" s="8"/>
      <c r="D68" s="8"/>
      <c r="J68" s="4"/>
    </row>
    <row r="69" spans="2:10" ht="15.75" x14ac:dyDescent="0.2">
      <c r="C69" s="8"/>
      <c r="D69" s="8"/>
      <c r="J69" s="4"/>
    </row>
    <row r="70" spans="2:10" ht="15.75" x14ac:dyDescent="0.2">
      <c r="C70" s="8"/>
      <c r="D70" s="8"/>
      <c r="J70" s="4"/>
    </row>
    <row r="71" spans="2:10" ht="15.75" x14ac:dyDescent="0.2">
      <c r="C71" s="8"/>
      <c r="D71" s="8"/>
      <c r="J71" s="4"/>
    </row>
    <row r="72" spans="2:10" ht="15.75" x14ac:dyDescent="0.2">
      <c r="C72" s="8"/>
      <c r="D72" s="8"/>
      <c r="J72" s="4"/>
    </row>
    <row r="73" spans="2:10" ht="15.75" x14ac:dyDescent="0.2">
      <c r="C73" s="8"/>
      <c r="D73" s="8"/>
      <c r="J73" s="4"/>
    </row>
    <row r="74" spans="2:10" x14ac:dyDescent="0.2">
      <c r="C74" s="8"/>
      <c r="D74" s="8"/>
    </row>
  </sheetData>
  <dataConsolidate link="1"/>
  <mergeCells count="12">
    <mergeCell ref="B55:J56"/>
    <mergeCell ref="L52:L54"/>
    <mergeCell ref="A9:U9"/>
    <mergeCell ref="A10:U10"/>
    <mergeCell ref="A8:U8"/>
    <mergeCell ref="C12:L12"/>
    <mergeCell ref="C13:L13"/>
    <mergeCell ref="L44:L45"/>
    <mergeCell ref="A16:A38"/>
    <mergeCell ref="B17:B37"/>
    <mergeCell ref="B44:K45"/>
    <mergeCell ref="B52:K54"/>
  </mergeCells>
  <phoneticPr fontId="0" type="noConversion"/>
  <dataValidations count="1">
    <dataValidation type="list" allowBlank="1" showInputMessage="1" showErrorMessage="1" sqref="C38:D38" xr:uid="{00000000-0002-0000-0200-000000000000}">
      <formula1>strosek</formula1>
    </dataValidation>
  </dataValidations>
  <pageMargins left="0.19685039370078741" right="0.19685039370078741" top="0.19685039370078741" bottom="0.19685039370078741" header="0.19685039370078741" footer="0.19685039370078741"/>
  <pageSetup paperSize="9" scale="37" fitToHeight="0" orientation="landscape" r:id="rId1"/>
  <headerFooter scaleWithDoc="0" alignWithMargins="0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3000000}">
          <x14:formula1>
            <xm:f>RM!$B$1:$B$6</xm:f>
          </x14:formula1>
          <xm:sqref>R17:R37</xm:sqref>
        </x14:dataValidation>
        <x14:dataValidation type="list" allowBlank="1" showInputMessage="1" showErrorMessage="1" xr:uid="{6CEEB7A4-E32C-4CAC-AB3F-0A6D95A71D89}">
          <x14:formula1>
            <xm:f>RM!$B$11:$B$12</xm:f>
          </x14:formula1>
          <xm:sqref>P17:P37</xm:sqref>
        </x14:dataValidation>
        <x14:dataValidation type="list" allowBlank="1" showInputMessage="1" showErrorMessage="1" xr:uid="{A16E43C5-A8E9-4F3A-939A-5EEE1B9298E5}">
          <x14:formula1>
            <xm:f>RM!$A$13:$A$14</xm:f>
          </x14:formula1>
          <xm:sqref>C17:C37</xm:sqref>
        </x14:dataValidation>
        <x14:dataValidation type="list" allowBlank="1" showInputMessage="1" showErrorMessage="1" xr:uid="{88E662A1-8394-4FB7-A6B4-9EDC99F3574D}">
          <x14:formula1>
            <xm:f>RM!$B$19:$B$49</xm:f>
          </x14:formula1>
          <xm:sqref>D17:D37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9"/>
  <sheetViews>
    <sheetView topLeftCell="A10" zoomScale="145" zoomScaleNormal="145" workbookViewId="0">
      <selection activeCell="J44" sqref="J44"/>
    </sheetView>
  </sheetViews>
  <sheetFormatPr defaultColWidth="9.140625" defaultRowHeight="12" customHeight="1" x14ac:dyDescent="0.2"/>
  <cols>
    <col min="1" max="1" width="15.7109375" style="8" bestFit="1" customWidth="1"/>
    <col min="2" max="2" width="5.28515625" style="8" customWidth="1"/>
    <col min="3" max="12" width="9.140625" style="8"/>
    <col min="13" max="13" width="13.85546875" style="8" customWidth="1"/>
    <col min="14" max="16384" width="9.140625" style="8"/>
  </cols>
  <sheetData>
    <row r="1" spans="1:3" ht="12" customHeight="1" x14ac:dyDescent="0.2">
      <c r="A1" s="6" t="s">
        <v>12</v>
      </c>
      <c r="B1" s="7">
        <v>0</v>
      </c>
    </row>
    <row r="2" spans="1:3" ht="12" customHeight="1" x14ac:dyDescent="0.2">
      <c r="A2" s="9"/>
      <c r="B2" s="7">
        <v>0.5</v>
      </c>
    </row>
    <row r="3" spans="1:3" ht="12" customHeight="1" x14ac:dyDescent="0.2">
      <c r="A3" s="9"/>
      <c r="B3" s="7">
        <v>0.6</v>
      </c>
    </row>
    <row r="4" spans="1:3" ht="12" customHeight="1" x14ac:dyDescent="0.2">
      <c r="A4" s="9"/>
      <c r="B4" s="7">
        <v>0.75</v>
      </c>
    </row>
    <row r="5" spans="1:3" ht="12" customHeight="1" x14ac:dyDescent="0.2">
      <c r="A5" s="9"/>
      <c r="B5" s="7">
        <v>0.8</v>
      </c>
    </row>
    <row r="6" spans="1:3" ht="12" customHeight="1" x14ac:dyDescent="0.2">
      <c r="A6" s="6"/>
      <c r="B6" s="7">
        <v>1</v>
      </c>
    </row>
    <row r="7" spans="1:3" ht="12" customHeight="1" x14ac:dyDescent="0.2">
      <c r="A7" s="10" t="s">
        <v>0</v>
      </c>
      <c r="B7" s="11">
        <v>0</v>
      </c>
    </row>
    <row r="8" spans="1:3" ht="12" customHeight="1" x14ac:dyDescent="0.2">
      <c r="A8" s="12"/>
      <c r="B8" s="11">
        <v>0.05</v>
      </c>
    </row>
    <row r="9" spans="1:3" ht="12" customHeight="1" x14ac:dyDescent="0.2">
      <c r="A9" s="10"/>
      <c r="B9" s="11">
        <v>0.13</v>
      </c>
    </row>
    <row r="10" spans="1:3" ht="12" customHeight="1" x14ac:dyDescent="0.2">
      <c r="A10" s="10"/>
      <c r="B10" s="11">
        <v>0.25</v>
      </c>
    </row>
    <row r="11" spans="1:3" ht="12" customHeight="1" x14ac:dyDescent="0.2">
      <c r="A11" s="13" t="s">
        <v>1</v>
      </c>
      <c r="B11" s="14">
        <v>0</v>
      </c>
      <c r="C11" s="15" t="s">
        <v>2</v>
      </c>
    </row>
    <row r="12" spans="1:3" ht="12" customHeight="1" x14ac:dyDescent="0.2">
      <c r="A12" s="13"/>
      <c r="B12" s="14">
        <v>1</v>
      </c>
      <c r="C12" s="15" t="s">
        <v>3</v>
      </c>
    </row>
    <row r="13" spans="1:3" ht="12" customHeight="1" x14ac:dyDescent="0.2">
      <c r="A13" s="16" t="s">
        <v>9</v>
      </c>
      <c r="C13" s="17"/>
    </row>
    <row r="14" spans="1:3" ht="12" customHeight="1" x14ac:dyDescent="0.2">
      <c r="A14" s="16" t="s">
        <v>10</v>
      </c>
      <c r="C14" s="17"/>
    </row>
    <row r="15" spans="1:3" ht="12" customHeight="1" x14ac:dyDescent="0.2">
      <c r="A15" s="16"/>
      <c r="C15" s="17"/>
    </row>
    <row r="16" spans="1:3" ht="12" customHeight="1" x14ac:dyDescent="0.2">
      <c r="A16" s="16"/>
      <c r="C16" s="17"/>
    </row>
    <row r="17" spans="1:24" ht="12" customHeight="1" x14ac:dyDescent="0.2">
      <c r="A17" s="30"/>
      <c r="B17" s="31"/>
      <c r="C17" s="32"/>
      <c r="D17" s="31"/>
    </row>
    <row r="18" spans="1:24" ht="12" customHeight="1" x14ac:dyDescent="0.2">
      <c r="A18" s="31"/>
      <c r="B18" s="30"/>
      <c r="C18" s="32"/>
      <c r="D18" s="31"/>
    </row>
    <row r="19" spans="1:24" ht="12" customHeight="1" x14ac:dyDescent="0.2">
      <c r="A19" s="26" t="s">
        <v>18</v>
      </c>
      <c r="B19" s="83" t="s">
        <v>66</v>
      </c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12" customHeight="1" x14ac:dyDescent="0.2">
      <c r="A20" s="26"/>
      <c r="B20" s="83" t="s">
        <v>67</v>
      </c>
      <c r="C20" s="28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12" customHeight="1" x14ac:dyDescent="0.2">
      <c r="A21" s="26"/>
      <c r="B21" s="83" t="s">
        <v>68</v>
      </c>
      <c r="C21" s="28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12" customHeight="1" x14ac:dyDescent="0.2">
      <c r="A22" s="26"/>
      <c r="B22" s="26" t="s">
        <v>69</v>
      </c>
      <c r="C22" s="28"/>
      <c r="D22" s="2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2" customHeight="1" x14ac:dyDescent="0.2">
      <c r="A23" s="26"/>
      <c r="B23" s="26" t="s">
        <v>70</v>
      </c>
      <c r="C23" s="28"/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12" customHeight="1" x14ac:dyDescent="0.2">
      <c r="A24" s="26"/>
      <c r="B24" s="26" t="s">
        <v>71</v>
      </c>
      <c r="C24" s="28"/>
      <c r="D24" s="2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2" customHeight="1" x14ac:dyDescent="0.2">
      <c r="A25" s="27"/>
      <c r="B25" s="83" t="s">
        <v>72</v>
      </c>
      <c r="C25" s="27"/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2" customHeight="1" x14ac:dyDescent="0.2">
      <c r="A26" s="27"/>
      <c r="B26" s="83" t="s">
        <v>73</v>
      </c>
      <c r="C26" s="27"/>
      <c r="D26" s="29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2" customHeight="1" x14ac:dyDescent="0.2">
      <c r="A27" s="27"/>
      <c r="B27" s="83" t="s">
        <v>74</v>
      </c>
      <c r="C27" s="27"/>
      <c r="D27" s="29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2" customHeight="1" x14ac:dyDescent="0.2">
      <c r="A28" s="27"/>
      <c r="B28" s="83" t="s">
        <v>75</v>
      </c>
      <c r="C28" s="27"/>
      <c r="D28" s="2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2" customHeight="1" x14ac:dyDescent="0.2">
      <c r="A29" s="27"/>
      <c r="B29" s="83" t="s">
        <v>76</v>
      </c>
      <c r="C29" s="27"/>
      <c r="D29" s="29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2" customHeight="1" x14ac:dyDescent="0.2">
      <c r="A30" s="27"/>
      <c r="B30" s="83" t="s">
        <v>77</v>
      </c>
      <c r="C30" s="27"/>
      <c r="D30" s="29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12" customHeight="1" x14ac:dyDescent="0.2">
      <c r="A31" s="27"/>
      <c r="B31" s="83" t="s">
        <v>78</v>
      </c>
      <c r="C31" s="27"/>
      <c r="D31" s="29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12" customHeight="1" x14ac:dyDescent="0.2">
      <c r="A32" s="27"/>
      <c r="B32" s="83" t="s">
        <v>79</v>
      </c>
      <c r="C32" s="27"/>
      <c r="D32" s="29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12" customHeight="1" x14ac:dyDescent="0.2">
      <c r="A33" s="27"/>
      <c r="B33" s="83" t="s">
        <v>80</v>
      </c>
      <c r="C33" s="27"/>
      <c r="D33" s="29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12" customHeight="1" x14ac:dyDescent="0.2">
      <c r="A34" s="27"/>
      <c r="B34" s="83" t="s">
        <v>81</v>
      </c>
      <c r="C34" s="27"/>
      <c r="D34" s="29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12" customHeight="1" x14ac:dyDescent="0.2">
      <c r="A35" s="27"/>
      <c r="B35" s="83" t="s">
        <v>82</v>
      </c>
      <c r="C35" s="27"/>
      <c r="D35" s="29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12" customHeight="1" x14ac:dyDescent="0.2">
      <c r="A36" s="27"/>
      <c r="B36" s="83" t="s">
        <v>83</v>
      </c>
      <c r="C36" s="27"/>
      <c r="D36" s="29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12" customHeight="1" x14ac:dyDescent="0.2">
      <c r="A37" s="27"/>
      <c r="B37" s="83" t="s">
        <v>84</v>
      </c>
      <c r="C37" s="27"/>
      <c r="D37" s="29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12" customHeight="1" x14ac:dyDescent="0.2">
      <c r="A38" s="27"/>
      <c r="B38" s="83" t="s">
        <v>85</v>
      </c>
      <c r="C38" s="27"/>
      <c r="D38" s="29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12" customHeight="1" x14ac:dyDescent="0.2">
      <c r="A39" s="27"/>
      <c r="B39" s="83" t="s">
        <v>86</v>
      </c>
      <c r="C39" s="27"/>
      <c r="D39" s="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12" customHeight="1" x14ac:dyDescent="0.2">
      <c r="A40" s="27"/>
      <c r="B40" s="83" t="s">
        <v>87</v>
      </c>
      <c r="C40" s="27"/>
      <c r="D40" s="29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12" customHeight="1" x14ac:dyDescent="0.25">
      <c r="A41" s="84" t="s">
        <v>19</v>
      </c>
      <c r="B41" s="84" t="s">
        <v>36</v>
      </c>
      <c r="C41" s="86"/>
      <c r="D41" s="86"/>
      <c r="E41" s="86"/>
      <c r="F41" s="86"/>
      <c r="G41" s="86"/>
      <c r="H41" s="86"/>
      <c r="I41" s="101"/>
    </row>
    <row r="42" spans="1:24" ht="12" customHeight="1" x14ac:dyDescent="0.2">
      <c r="A42" s="86"/>
      <c r="B42" s="84" t="s">
        <v>37</v>
      </c>
      <c r="C42" s="102"/>
      <c r="D42" s="84"/>
      <c r="E42" s="84"/>
      <c r="F42" s="102"/>
      <c r="G42" s="84"/>
      <c r="H42" s="84"/>
    </row>
    <row r="43" spans="1:24" ht="12" customHeight="1" x14ac:dyDescent="0.2">
      <c r="A43" s="86"/>
      <c r="B43" s="84" t="s">
        <v>38</v>
      </c>
      <c r="C43" s="102"/>
      <c r="D43" s="84"/>
      <c r="E43" s="84"/>
      <c r="F43" s="102"/>
      <c r="G43" s="84"/>
      <c r="H43" s="84"/>
    </row>
    <row r="44" spans="1:24" ht="12" customHeight="1" x14ac:dyDescent="0.2">
      <c r="A44" s="85"/>
      <c r="B44" s="84" t="s">
        <v>39</v>
      </c>
      <c r="C44" s="102"/>
      <c r="D44" s="84"/>
      <c r="E44" s="84"/>
      <c r="F44" s="84"/>
      <c r="G44" s="84"/>
      <c r="H44" s="84"/>
    </row>
    <row r="45" spans="1:24" ht="12" customHeight="1" x14ac:dyDescent="0.2">
      <c r="A45" s="85"/>
      <c r="B45" s="84" t="s">
        <v>40</v>
      </c>
      <c r="C45" s="84"/>
      <c r="D45" s="84"/>
      <c r="E45" s="84"/>
      <c r="F45" s="84"/>
      <c r="G45" s="84"/>
      <c r="H45" s="84"/>
    </row>
    <row r="46" spans="1:24" ht="12" customHeight="1" x14ac:dyDescent="0.2">
      <c r="A46" s="85"/>
      <c r="B46" s="84" t="s">
        <v>41</v>
      </c>
      <c r="C46" s="84"/>
      <c r="D46" s="84"/>
      <c r="E46" s="84"/>
      <c r="F46" s="84"/>
      <c r="G46" s="84"/>
      <c r="H46" s="84"/>
    </row>
    <row r="47" spans="1:24" ht="12" customHeight="1" x14ac:dyDescent="0.2">
      <c r="A47" s="85"/>
      <c r="B47" s="84" t="s">
        <v>42</v>
      </c>
      <c r="C47" s="103"/>
      <c r="D47" s="84"/>
      <c r="E47" s="84"/>
      <c r="F47" s="84"/>
      <c r="G47" s="84"/>
      <c r="H47" s="84"/>
    </row>
    <row r="48" spans="1:24" ht="12" customHeight="1" x14ac:dyDescent="0.2">
      <c r="A48" s="85"/>
      <c r="B48" s="84" t="s">
        <v>43</v>
      </c>
      <c r="C48" s="103"/>
      <c r="D48" s="84"/>
      <c r="E48" s="84"/>
      <c r="F48" s="84"/>
      <c r="G48" s="84"/>
      <c r="H48" s="84"/>
    </row>
    <row r="49" spans="1:8" ht="12" customHeight="1" x14ac:dyDescent="0.2">
      <c r="A49" s="85"/>
      <c r="B49" s="84" t="s">
        <v>44</v>
      </c>
      <c r="C49" s="84"/>
      <c r="D49" s="84"/>
      <c r="E49" s="84"/>
      <c r="F49" s="84"/>
      <c r="G49" s="84"/>
      <c r="H49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Proračun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ALBA</cp:lastModifiedBy>
  <cp:lastPrinted>2025-01-29T13:15:28Z</cp:lastPrinted>
  <dcterms:created xsi:type="dcterms:W3CDTF">2011-03-22T09:29:16Z</dcterms:created>
  <dcterms:modified xsi:type="dcterms:W3CDTF">2026-06-03T06:08:43Z</dcterms:modified>
</cp:coreProperties>
</file>