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. FLAG Upravni odbor i Skupština\UPRAVNI ODBOR\48.redovna-el. 16.05.2025\FLAG natječaj_Mjera 3\"/>
    </mc:Choice>
  </mc:AlternateContent>
  <xr:revisionPtr revIDLastSave="0" documentId="13_ncr:1_{3C68A567-1849-49F6-B21B-8D6761ADA9DB}" xr6:coauthVersionLast="47" xr6:coauthVersionMax="47" xr10:uidLastSave="{00000000-0000-0000-0000-000000000000}"/>
  <bookViews>
    <workbookView xWindow="-110" yWindow="-110" windowWidth="38620" windowHeight="21100" tabRatio="916" activeTab="1" xr2:uid="{00000000-000D-0000-FFFF-FFFF00000000}"/>
  </bookViews>
  <sheets>
    <sheet name="Upute" sheetId="24" r:id="rId1"/>
    <sheet name="Izravni troškovi " sheetId="1" r:id="rId2"/>
    <sheet name="Opci troskovi" sheetId="6" r:id="rId3"/>
    <sheet name=" Ukupni troškovi projekta " sheetId="23" r:id="rId4"/>
    <sheet name="RM " sheetId="13" r:id="rId5"/>
  </sheets>
  <definedNames>
    <definedName name="_Hlk196745855" localSheetId="4">'RM '!$B$49</definedName>
    <definedName name="_Hlk39830710" localSheetId="4">'RM '!$B$34</definedName>
    <definedName name="izberi" localSheetId="3">'Izravni troškovi '!#REF!</definedName>
    <definedName name="izberi" localSheetId="4">#REF!</definedName>
    <definedName name="izberi">'Izravni troškovi '!#REF!</definedName>
    <definedName name="_xlnm.Print_Area" localSheetId="3">' Ukupni troškovi projekta '!$A$1:$F$61</definedName>
    <definedName name="_xlnm.Print_Area" localSheetId="1">'Izravni troškovi '!$A$1:$S$68</definedName>
    <definedName name="_xlnm.Print_Area" localSheetId="2">'Opci troskovi'!$A$11:$R$42</definedName>
    <definedName name="strosek" localSheetId="3">'Izravni troškovi '!#REF!</definedName>
    <definedName name="strosek" localSheetId="4">#REF!</definedName>
    <definedName name="strosek">'Izravni troškovi '!#REF!</definedName>
    <definedName name="TVV">'Izravni troškovi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2" i="23" l="1"/>
  <c r="E47" i="23"/>
  <c r="E46" i="23"/>
  <c r="E37" i="23" l="1"/>
  <c r="E49" i="23" s="1"/>
  <c r="J13" i="6"/>
  <c r="L13" i="6"/>
  <c r="J14" i="6"/>
  <c r="L14" i="6"/>
  <c r="M14" i="6" s="1"/>
  <c r="O14" i="6" s="1"/>
  <c r="P14" i="6" s="1"/>
  <c r="J15" i="6"/>
  <c r="L15" i="6"/>
  <c r="M15" i="6" s="1"/>
  <c r="O15" i="6" s="1"/>
  <c r="J16" i="6"/>
  <c r="L16" i="6"/>
  <c r="M16" i="6" s="1"/>
  <c r="J17" i="6"/>
  <c r="L17" i="6"/>
  <c r="M17" i="6" s="1"/>
  <c r="O17" i="6" s="1"/>
  <c r="J19" i="6"/>
  <c r="L19" i="6"/>
  <c r="M19" i="6" s="1"/>
  <c r="O19" i="6" s="1"/>
  <c r="J20" i="6"/>
  <c r="L20" i="6"/>
  <c r="M20" i="6" s="1"/>
  <c r="J21" i="6"/>
  <c r="L21" i="6"/>
  <c r="J22" i="6"/>
  <c r="L22" i="6"/>
  <c r="J23" i="6"/>
  <c r="L23" i="6"/>
  <c r="K23" i="6" s="1"/>
  <c r="J25" i="6"/>
  <c r="L25" i="6"/>
  <c r="M25" i="6"/>
  <c r="O25" i="6" s="1"/>
  <c r="P25" i="6" s="1"/>
  <c r="J26" i="6"/>
  <c r="L26" i="6"/>
  <c r="J27" i="6"/>
  <c r="L27" i="6"/>
  <c r="M27" i="6" s="1"/>
  <c r="O27" i="6" s="1"/>
  <c r="P27" i="6" s="1"/>
  <c r="J28" i="6"/>
  <c r="L28" i="6"/>
  <c r="M28" i="6" s="1"/>
  <c r="O28" i="6" s="1"/>
  <c r="P28" i="6" s="1"/>
  <c r="J29" i="6"/>
  <c r="L29" i="6"/>
  <c r="M29" i="6" s="1"/>
  <c r="O29" i="6" s="1"/>
  <c r="K21" i="6" l="1"/>
  <c r="K13" i="6"/>
  <c r="K26" i="6"/>
  <c r="J18" i="6"/>
  <c r="K22" i="6"/>
  <c r="M23" i="6"/>
  <c r="O23" i="6" s="1"/>
  <c r="P23" i="6" s="1"/>
  <c r="K25" i="6"/>
  <c r="P19" i="6"/>
  <c r="M13" i="6"/>
  <c r="O13" i="6" s="1"/>
  <c r="P13" i="6" s="1"/>
  <c r="P15" i="6"/>
  <c r="K19" i="6"/>
  <c r="K27" i="6"/>
  <c r="J24" i="6"/>
  <c r="O20" i="6"/>
  <c r="K29" i="6"/>
  <c r="M26" i="6"/>
  <c r="M21" i="6"/>
  <c r="O21" i="6" s="1"/>
  <c r="P21" i="6" s="1"/>
  <c r="O16" i="6"/>
  <c r="P16" i="6" s="1"/>
  <c r="K17" i="6"/>
  <c r="L18" i="6"/>
  <c r="K15" i="6"/>
  <c r="K28" i="6"/>
  <c r="K16" i="6"/>
  <c r="J30" i="6"/>
  <c r="P17" i="6"/>
  <c r="P29" i="6"/>
  <c r="L30" i="6"/>
  <c r="M22" i="6"/>
  <c r="O22" i="6" s="1"/>
  <c r="P22" i="6" s="1"/>
  <c r="K20" i="6"/>
  <c r="L24" i="6"/>
  <c r="K14" i="6"/>
  <c r="K24" i="6" l="1"/>
  <c r="J31" i="6"/>
  <c r="M18" i="6"/>
  <c r="K30" i="6"/>
  <c r="P18" i="6"/>
  <c r="O18" i="6"/>
  <c r="L31" i="6"/>
  <c r="M24" i="6"/>
  <c r="O26" i="6"/>
  <c r="M30" i="6"/>
  <c r="K18" i="6"/>
  <c r="O24" i="6"/>
  <c r="P20" i="6"/>
  <c r="P24" i="6" s="1"/>
  <c r="K31" i="6" l="1"/>
  <c r="P26" i="6"/>
  <c r="P30" i="6" s="1"/>
  <c r="P31" i="6" s="1"/>
  <c r="O30" i="6"/>
  <c r="O31" i="6" s="1"/>
  <c r="E39" i="23" s="1"/>
  <c r="E41" i="23" s="1"/>
  <c r="E50" i="23" s="1"/>
  <c r="M31" i="6"/>
  <c r="E42" i="23"/>
  <c r="E38" i="23" l="1"/>
  <c r="K55" i="1" l="1"/>
  <c r="M55" i="1" s="1"/>
  <c r="K54" i="1"/>
  <c r="M54" i="1" s="1"/>
  <c r="O54" i="1" s="1"/>
  <c r="K53" i="1"/>
  <c r="M53" i="1" s="1"/>
  <c r="K52" i="1"/>
  <c r="M52" i="1" s="1"/>
  <c r="O52" i="1" s="1"/>
  <c r="K51" i="1"/>
  <c r="M51" i="1" s="1"/>
  <c r="K50" i="1"/>
  <c r="M50" i="1" s="1"/>
  <c r="O50" i="1" s="1"/>
  <c r="K49" i="1"/>
  <c r="M49" i="1" s="1"/>
  <c r="K48" i="1"/>
  <c r="M48" i="1" s="1"/>
  <c r="O48" i="1" s="1"/>
  <c r="K47" i="1"/>
  <c r="M47" i="1" s="1"/>
  <c r="K46" i="1"/>
  <c r="M46" i="1" s="1"/>
  <c r="O46" i="1" s="1"/>
  <c r="K45" i="1"/>
  <c r="M45" i="1" s="1"/>
  <c r="K44" i="1"/>
  <c r="M44" i="1" s="1"/>
  <c r="O44" i="1" s="1"/>
  <c r="K43" i="1"/>
  <c r="M43" i="1" s="1"/>
  <c r="K42" i="1"/>
  <c r="M42" i="1" s="1"/>
  <c r="O42" i="1" s="1"/>
  <c r="K41" i="1"/>
  <c r="M41" i="1" s="1"/>
  <c r="O41" i="1" s="1"/>
  <c r="O47" i="1" l="1"/>
  <c r="Q47" i="1" s="1"/>
  <c r="R47" i="1" s="1"/>
  <c r="O53" i="1"/>
  <c r="Q53" i="1" s="1"/>
  <c r="R53" i="1" s="1"/>
  <c r="O55" i="1"/>
  <c r="Q55" i="1" s="1"/>
  <c r="R55" i="1" s="1"/>
  <c r="O51" i="1"/>
  <c r="Q51" i="1" s="1"/>
  <c r="R51" i="1" s="1"/>
  <c r="O45" i="1"/>
  <c r="Q45" i="1" s="1"/>
  <c r="R45" i="1" s="1"/>
  <c r="O49" i="1"/>
  <c r="Q49" i="1" s="1"/>
  <c r="R49" i="1" s="1"/>
  <c r="O43" i="1"/>
  <c r="Q43" i="1" s="1"/>
  <c r="R43" i="1" s="1"/>
  <c r="Q41" i="1"/>
  <c r="R41" i="1" s="1"/>
  <c r="M56" i="1"/>
  <c r="L55" i="1"/>
  <c r="K56" i="1"/>
  <c r="L47" i="1"/>
  <c r="L41" i="1"/>
  <c r="L49" i="1"/>
  <c r="L51" i="1"/>
  <c r="L43" i="1"/>
  <c r="L45" i="1"/>
  <c r="L53" i="1"/>
  <c r="L42" i="1"/>
  <c r="L44" i="1"/>
  <c r="L46" i="1"/>
  <c r="L48" i="1"/>
  <c r="L50" i="1"/>
  <c r="L52" i="1"/>
  <c r="L54" i="1"/>
  <c r="Q42" i="1"/>
  <c r="R42" i="1" s="1"/>
  <c r="Q44" i="1"/>
  <c r="R44" i="1" s="1"/>
  <c r="Q46" i="1"/>
  <c r="R46" i="1" s="1"/>
  <c r="Q48" i="1"/>
  <c r="R48" i="1" s="1"/>
  <c r="Q50" i="1"/>
  <c r="R50" i="1" s="1"/>
  <c r="Q52" i="1"/>
  <c r="R52" i="1" s="1"/>
  <c r="Q54" i="1"/>
  <c r="R54" i="1" s="1"/>
  <c r="O56" i="1" l="1"/>
  <c r="L56" i="1"/>
  <c r="R56" i="1"/>
  <c r="Q56" i="1"/>
  <c r="K10" i="1" l="1"/>
  <c r="M10" i="1" s="1"/>
  <c r="O10" i="1" s="1"/>
  <c r="K11" i="1"/>
  <c r="M11" i="1" s="1"/>
  <c r="O11" i="1" s="1"/>
  <c r="K12" i="1"/>
  <c r="M12" i="1" s="1"/>
  <c r="O12" i="1" s="1"/>
  <c r="K13" i="1"/>
  <c r="M13" i="1" s="1"/>
  <c r="O13" i="1" s="1"/>
  <c r="K14" i="1"/>
  <c r="M14" i="1" s="1"/>
  <c r="O14" i="1" s="1"/>
  <c r="K15" i="1"/>
  <c r="M15" i="1" s="1"/>
  <c r="O15" i="1" s="1"/>
  <c r="K16" i="1"/>
  <c r="M16" i="1" s="1"/>
  <c r="O16" i="1" s="1"/>
  <c r="K17" i="1"/>
  <c r="M17" i="1" s="1"/>
  <c r="O17" i="1" s="1"/>
  <c r="K18" i="1"/>
  <c r="M18" i="1" s="1"/>
  <c r="O18" i="1" s="1"/>
  <c r="K19" i="1"/>
  <c r="M19" i="1" s="1"/>
  <c r="O19" i="1" s="1"/>
  <c r="K26" i="1"/>
  <c r="M26" i="1" s="1"/>
  <c r="O26" i="1" s="1"/>
  <c r="K27" i="1"/>
  <c r="M27" i="1" s="1"/>
  <c r="O27" i="1" s="1"/>
  <c r="K28" i="1"/>
  <c r="M28" i="1" s="1"/>
  <c r="O28" i="1" s="1"/>
  <c r="K29" i="1"/>
  <c r="M29" i="1" s="1"/>
  <c r="O29" i="1" s="1"/>
  <c r="K30" i="1"/>
  <c r="M30" i="1" s="1"/>
  <c r="O30" i="1" s="1"/>
  <c r="K31" i="1"/>
  <c r="M31" i="1" s="1"/>
  <c r="O31" i="1" s="1"/>
  <c r="K32" i="1"/>
  <c r="M32" i="1" s="1"/>
  <c r="O32" i="1" s="1"/>
  <c r="K33" i="1"/>
  <c r="M33" i="1" s="1"/>
  <c r="O33" i="1" s="1"/>
  <c r="K34" i="1"/>
  <c r="M34" i="1" s="1"/>
  <c r="O34" i="1" s="1"/>
  <c r="K35" i="1"/>
  <c r="M35" i="1" s="1"/>
  <c r="O35" i="1" s="1"/>
  <c r="L33" i="1" l="1"/>
  <c r="L29" i="1"/>
  <c r="L27" i="1"/>
  <c r="L10" i="1"/>
  <c r="Q10" i="1" s="1"/>
  <c r="R10" i="1" s="1"/>
  <c r="L34" i="1"/>
  <c r="L13" i="1"/>
  <c r="Q13" i="1" s="1"/>
  <c r="R13" i="1" s="1"/>
  <c r="L11" i="1"/>
  <c r="Q11" i="1" s="1"/>
  <c r="R11" i="1" s="1"/>
  <c r="L17" i="1"/>
  <c r="Q17" i="1" s="1"/>
  <c r="R17" i="1" s="1"/>
  <c r="L16" i="1"/>
  <c r="Q16" i="1" s="1"/>
  <c r="R16" i="1" s="1"/>
  <c r="Q29" i="1"/>
  <c r="R29" i="1" s="1"/>
  <c r="L32" i="1"/>
  <c r="L35" i="1"/>
  <c r="Q33" i="1"/>
  <c r="R33" i="1" s="1"/>
  <c r="L31" i="1"/>
  <c r="L28" i="1"/>
  <c r="L26" i="1"/>
  <c r="Q32" i="1"/>
  <c r="R32" i="1" s="1"/>
  <c r="Q28" i="1"/>
  <c r="R28" i="1" s="1"/>
  <c r="L30" i="1"/>
  <c r="Q35" i="1"/>
  <c r="R35" i="1" s="1"/>
  <c r="Q31" i="1"/>
  <c r="R31" i="1" s="1"/>
  <c r="Q27" i="1"/>
  <c r="R27" i="1" s="1"/>
  <c r="Q34" i="1"/>
  <c r="R34" i="1" s="1"/>
  <c r="Q30" i="1"/>
  <c r="R30" i="1" s="1"/>
  <c r="Q26" i="1"/>
  <c r="R26" i="1" s="1"/>
  <c r="L19" i="1"/>
  <c r="L12" i="1"/>
  <c r="Q12" i="1" s="1"/>
  <c r="R12" i="1" s="1"/>
  <c r="L18" i="1"/>
  <c r="Q18" i="1" s="1"/>
  <c r="R18" i="1" s="1"/>
  <c r="L15" i="1"/>
  <c r="Q15" i="1" s="1"/>
  <c r="R15" i="1" s="1"/>
  <c r="Q19" i="1"/>
  <c r="R19" i="1" s="1"/>
  <c r="L14" i="1"/>
  <c r="Q14" i="1" s="1"/>
  <c r="R14" i="1" s="1"/>
  <c r="K36" i="1" l="1"/>
  <c r="M36" i="1" s="1"/>
  <c r="O36" i="1" s="1"/>
  <c r="K37" i="1"/>
  <c r="M37" i="1" s="1"/>
  <c r="O37" i="1" s="1"/>
  <c r="K38" i="1"/>
  <c r="M38" i="1" s="1"/>
  <c r="O38" i="1" s="1"/>
  <c r="K39" i="1"/>
  <c r="M39" i="1" s="1"/>
  <c r="O39" i="1" s="1"/>
  <c r="K25" i="1"/>
  <c r="M25" i="1" s="1"/>
  <c r="O25" i="1" s="1"/>
  <c r="K20" i="1"/>
  <c r="M20" i="1" s="1"/>
  <c r="O20" i="1" s="1"/>
  <c r="K21" i="1"/>
  <c r="M21" i="1" s="1"/>
  <c r="O21" i="1" s="1"/>
  <c r="K22" i="1"/>
  <c r="M22" i="1" s="1"/>
  <c r="O22" i="1" s="1"/>
  <c r="K23" i="1"/>
  <c r="M23" i="1" s="1"/>
  <c r="O23" i="1" s="1"/>
  <c r="K9" i="1"/>
  <c r="M9" i="1" s="1"/>
  <c r="O9" i="1" l="1"/>
  <c r="O24" i="1" s="1"/>
  <c r="O40" i="1"/>
  <c r="M40" i="1"/>
  <c r="M24" i="1"/>
  <c r="K24" i="1"/>
  <c r="K40" i="1"/>
  <c r="Q36" i="1"/>
  <c r="L25" i="1"/>
  <c r="L21" i="1"/>
  <c r="L36" i="1"/>
  <c r="L37" i="1"/>
  <c r="Q37" i="1" s="1"/>
  <c r="L20" i="1"/>
  <c r="Q20" i="1" s="1"/>
  <c r="L39" i="1"/>
  <c r="L23" i="1"/>
  <c r="L22" i="1"/>
  <c r="L38" i="1"/>
  <c r="Q38" i="1" s="1"/>
  <c r="L9" i="1"/>
  <c r="Q23" i="1" l="1"/>
  <c r="R23" i="1" s="1"/>
  <c r="Q21" i="1"/>
  <c r="R21" i="1" s="1"/>
  <c r="Q22" i="1"/>
  <c r="R22" i="1" s="1"/>
  <c r="M57" i="1"/>
  <c r="E51" i="23" s="1"/>
  <c r="K57" i="1"/>
  <c r="L24" i="1"/>
  <c r="R20" i="1"/>
  <c r="Q39" i="1"/>
  <c r="R39" i="1" s="1"/>
  <c r="Q25" i="1"/>
  <c r="L40" i="1"/>
  <c r="R36" i="1"/>
  <c r="R38" i="1"/>
  <c r="R37" i="1"/>
  <c r="L57" i="1" l="1"/>
  <c r="Q40" i="1"/>
  <c r="R25" i="1"/>
  <c r="R40" i="1" s="1"/>
  <c r="Q9" i="1" l="1"/>
  <c r="Q24" i="1" l="1"/>
  <c r="Q57" i="1" s="1"/>
  <c r="O57" i="1"/>
  <c r="R9" i="1"/>
  <c r="R24" i="1" l="1"/>
  <c r="R57" i="1" s="1"/>
  <c r="E53" i="23" l="1"/>
</calcChain>
</file>

<file path=xl/sharedStrings.xml><?xml version="1.0" encoding="utf-8"?>
<sst xmlns="http://schemas.openxmlformats.org/spreadsheetml/2006/main" count="254" uniqueCount="220">
  <si>
    <t>usluge</t>
  </si>
  <si>
    <t>troškovi rada</t>
  </si>
  <si>
    <t>materijal</t>
  </si>
  <si>
    <t>Doprinos u naturi</t>
  </si>
  <si>
    <t>opći troškovi</t>
  </si>
  <si>
    <t>pribor</t>
  </si>
  <si>
    <t>drugo</t>
  </si>
  <si>
    <t>kupnja zemljišta</t>
  </si>
  <si>
    <t>Nositelj aktivnosti</t>
  </si>
  <si>
    <t xml:space="preserve">Naziv projekta: </t>
  </si>
  <si>
    <t xml:space="preserve">Nositelj projekta: </t>
  </si>
  <si>
    <t>Nositelj projekta (Glavni partner - GP)</t>
  </si>
  <si>
    <t>Projektni partner 1 (PP1)</t>
  </si>
  <si>
    <t>Naziv i kratki opis troška</t>
  </si>
  <si>
    <t>Vlastita sredstva</t>
  </si>
  <si>
    <t>Intenzitet javne potpore.</t>
  </si>
  <si>
    <t>(ako je primjenjivo)</t>
  </si>
  <si>
    <t>Primjedbe/Napomene</t>
  </si>
  <si>
    <t>Opći troškovi</t>
  </si>
  <si>
    <t>UKUPNI IZNOS PRIHVATLJIVIH IZDATAKA I POTPORE</t>
  </si>
  <si>
    <t>Neodobreni opći troškovi</t>
  </si>
  <si>
    <t>1.</t>
  </si>
  <si>
    <t>2.</t>
  </si>
  <si>
    <t>3.</t>
  </si>
  <si>
    <t>4.</t>
  </si>
  <si>
    <t>Stope sufinanciranja</t>
  </si>
  <si>
    <t>Ukupno:</t>
  </si>
  <si>
    <t>IZRAČUN POTPORE</t>
  </si>
  <si>
    <t>Ukupan iznos prihvatljivih troškova projekta nakon primjene intenziteta i jedinstvene stope od 12%</t>
  </si>
  <si>
    <t>IZRAČUN PRIHVATLJIVIH TROŠKOVA PROJEKTA - PRIMJENA INTENZITETA I JEDINSTVENE STOPE OD 12%</t>
  </si>
  <si>
    <t>UKUPNO OPĆI TROŠKOVI</t>
  </si>
  <si>
    <t>Iznos sufinanciranja iz javnog izvora</t>
  </si>
  <si>
    <t>U</t>
  </si>
  <si>
    <t>Datum:</t>
  </si>
  <si>
    <t>Ime i prezime odgovorne ili ovlaštene osobe Nositelja projekta - tiskano</t>
  </si>
  <si>
    <t>M.P.</t>
  </si>
  <si>
    <t>Potpis odgovorne ili ovlaštene osobe Nositelja projekta</t>
  </si>
  <si>
    <t>U______________, Datum: ___________________</t>
  </si>
  <si>
    <t>Ime i prezime odgovorne ili ovlaštene osobe Nositelja projekta - tiskano:________________________________</t>
  </si>
  <si>
    <t>Potpis odgovorne ili ovlaštene osobe Nositelja projekta:____________________________________________</t>
  </si>
  <si>
    <t>Ukupni iznos uključujući PDV (ako primjenjivo)</t>
  </si>
  <si>
    <t xml:space="preserve"> Iznos PDV-a (ako primjenjivo)</t>
  </si>
  <si>
    <t>Ukupni iznos uključujući PDV (ako je PDV prihvatljiv trošak)</t>
  </si>
  <si>
    <t>Jedinična cijena bez PDV-a (Bruto iznos-Ug. o djelu/Autorski ugovor)</t>
  </si>
  <si>
    <t>Prihvatljive aktivnosti</t>
  </si>
  <si>
    <t>Projektni partner 1:</t>
  </si>
  <si>
    <t>Primjedbe/ Napomene</t>
  </si>
  <si>
    <r>
      <t xml:space="preserve">M.P. </t>
    </r>
    <r>
      <rPr>
        <i/>
        <sz val="11"/>
        <rFont val="Arial Narrow"/>
        <family val="2"/>
        <charset val="238"/>
      </rPr>
      <t>(ako je primjenjivo)</t>
    </r>
  </si>
  <si>
    <t>8. Troškovi pripreme dokumentacije i provedbe postupka nabave</t>
  </si>
  <si>
    <t>7. Troškovi nadzora građenja (rekonstrukcije)</t>
  </si>
  <si>
    <t>6. Troškovi geodetskih usluga, elaborata, certifikata i slično</t>
  </si>
  <si>
    <t>5. Troškovi pripreme projektno-tehničke dokumentacije</t>
  </si>
  <si>
    <t>4. Troškovi pripreme dokumentacije za FLAG natječaj</t>
  </si>
  <si>
    <t>3. Trošak izrade elaborata zaštite okoliša</t>
  </si>
  <si>
    <t>2. Troškovi izrade procjene o potrebi izrade studije</t>
  </si>
  <si>
    <t>1. Troškovi izrade studije utjecaja na okoliš</t>
  </si>
  <si>
    <t>Vrsta troškova</t>
  </si>
  <si>
    <t>Ukupna vrijednost bez PDV-a</t>
  </si>
  <si>
    <t>Prihvatljivi troškovi</t>
  </si>
  <si>
    <t>Projektni partner 2:</t>
  </si>
  <si>
    <t>Projektni partner 2 (PP2)</t>
  </si>
  <si>
    <t>TIII - Izravni troškovi - Aktivnost 3.1.</t>
  </si>
  <si>
    <t>Neodobreni izravni troškovi - Aktivnost 3.1.</t>
  </si>
  <si>
    <t>TIV - Izravni troškovi - Aktivnost 3.2.</t>
  </si>
  <si>
    <t>Neodobreni izravni troškovi - Aktivnost 3.2.</t>
  </si>
  <si>
    <t>TV - Izravni troškovi - Aktivnost 3.3.</t>
  </si>
  <si>
    <t>Neodobreni izravni troškovi - Aktivnost 3.3</t>
  </si>
  <si>
    <t>TVI - Izravni troškovi - Aktivnost 3.4.</t>
  </si>
  <si>
    <t>Neodobreni izravni troškovi - Aktivnost 3.4.</t>
  </si>
  <si>
    <t>TII - Izravni troškova - Aktivnost 2.1.</t>
  </si>
  <si>
    <t>TI - Izravni troškovi - Aktivnost 1.1.</t>
  </si>
  <si>
    <t>TVII - Izravni troškovi - Aktivnost 4.1.</t>
  </si>
  <si>
    <t>Neodobreni izravni troškovi - Aktivnost 4.1.</t>
  </si>
  <si>
    <t>1.1. Aktivnosti mogu uključivati održavanje manifestacija, festivala, fešti, sajmova, natjecanja,  regata, izložbi i drugo.</t>
  </si>
  <si>
    <t>2.1. Aktivnosti mogu uključivati edukacije, radionice, stručne skupove, javna predstavljanja i sl. vezana uz temu ribarske/maritimne tradicije i baštine te o održivom ribarstvu i akvakulturi</t>
  </si>
  <si>
    <t>3.2 Aktivnosti restauracije predmeta/objekata/plovila i sl. vezanih uz lokalnu ribarsku/maritimnu baštinu</t>
  </si>
  <si>
    <t xml:space="preserve">3.3. Digitalizacija u području ribarske/maritimne tradicije i baštine i/ili uvođenje inovativnih sustava interpretacije (IKT  rješenja)  i sl., </t>
  </si>
  <si>
    <t>3.4. Aktivnosti mogu uključivati izradu promotivnih i dokumentarnih filmova o ribarenju i tradiciji ribarstva na području, izradu knjiga, izrada slikovnica prilagođenih djeci predškolske i školske dobi, publikacija, brošura, vodiča i sl. radi diseminacije znanja, vještina, načina ponašanja i običaja</t>
  </si>
  <si>
    <t>1.1.1.      Najam prostora i/ili opreme (pr. audio i vizualnih tehnika, rasvjeta, pozornica, ugostiteljska oprema, štandova, pultova, šatora, stolovi i stolice, suncobrani, i dr.) za provedbu projektnih aktivnosti, uključujući troškove transporta, montaže, ugradnje i sl.</t>
  </si>
  <si>
    <t>1.1.2.      Troškovi vanjskih stručnjaka izravno povezanih sa provedbom aktivnosti pr. vanjski stručnjak za organizaciju događanja i sl.</t>
  </si>
  <si>
    <t>1.1.3.      Troškovi usluge zaštitarske službe izravno povezanih s provedbom aktivnosti</t>
  </si>
  <si>
    <t xml:space="preserve">1.1.4.      Komunalne usluge izravno povezane s provedbom aktivnosti </t>
  </si>
  <si>
    <t xml:space="preserve">1.1.5.      Troškovi hrane i pića za sudionike aktivnosti </t>
  </si>
  <si>
    <t>1.1.6.      Troškovi uređenja prostora izravno povezanih s provedbom aktivnosti</t>
  </si>
  <si>
    <t>1.1.7.      Trošak najma toaletnih kabina</t>
  </si>
  <si>
    <t>1.1.8.      Troškovi radnog i potrošnog materijala za provedbu aktivnosti (pr. posuđe i pribor, ambalaža za pakiranje i posluživanje i sl.) s time da isti predstavljaju prihvatljiv trošak ukoliko su izrađeni od isključivo biorazgradivih i kompatibilnih materijala, uključujući troškove transporta</t>
  </si>
  <si>
    <t>2.1.1.      Najam prostora i/ili opreme (audio i vizualnih tehnika, rasvjeta, pozornica, stolovi i stolice i dr.) za provedbu projektnih aktivnosti, uključujući troškove transporta, montaže, ugradnje i sl.</t>
  </si>
  <si>
    <t xml:space="preserve">2.1.2.      Troškovi vanjskih stručnjaka izravno povezani za provedbu aktivnosti </t>
  </si>
  <si>
    <t xml:space="preserve">2.1.3.      Troškovi hrane i pića za sudionike aktivnosti </t>
  </si>
  <si>
    <t>2.1.4.      Troškovi uređenja prostora izravno povezanih s provedbom aktivnosti</t>
  </si>
  <si>
    <t>2.1.5.      Ostali troškovi izravno vezani uz provedbu aktivnosti projekta</t>
  </si>
  <si>
    <t>3.1.3.      Nabava informatičke opreme i/ili informatičkih sustava (računalni programi i/ili licencirani računalni programi) za predstavljanje odnosno interpretaciju ribarske/pomorske tradicije i baštine; uključujući troškove transporta, montaže, ugradnje i dr.</t>
  </si>
  <si>
    <t>3.1.4.      Ostali troškovi izravno vezani uz provedbu aktivnosti projekta</t>
  </si>
  <si>
    <t>3.2.1        Restauracije predmeta/objekata/plovila i sl. vezanih uz lokalnu ribarsku/maritimnu baštinu uključujući troškove transporta, montaže i ugradnje i dr.</t>
  </si>
  <si>
    <t>3.2.2        Troškovi sustava za nadzor predmeta/objekata/plovila i javnih prostora za predstavljanje odnosno interpretaciju ribarske/pomorske tradicije i baštine uključujući troškove transporta, montaže, ugradnje i dr.</t>
  </si>
  <si>
    <t>3.2.3        Troškovi zaštite/konzervacije ribarske/maritimne tradicije i baštine (izuzev troškova vanjskih stručnjaka)</t>
  </si>
  <si>
    <t>3.2.4        Ostali troškovi izravno vezani uz provedbu aktivnosti projekta</t>
  </si>
  <si>
    <t xml:space="preserve">3.3.1.      Troškovi digitalizacije u području ribarstva/maritimne tradicije i baštine i/ili uvođenja inovativnih sustava (IKT rješenja) uključujući troškove pripreme stručnih podloga interpretacije, prijevoda na strane jezike, oblikovanja, pripreme, transporta, montaže, ugradnje i dr. </t>
  </si>
  <si>
    <t>3.3.2.      Ostali troškovi izravno vezani uz provedbu aktivnosti projekta</t>
  </si>
  <si>
    <t>3.1.2.      Troškovi sustava za nadzor predmeta/objekata i javnih prostora za predstavljanje odnosno interpretaciju ribarske/pomorske tradicije i baštine uključujući troškove transporta, montaže, ugradnje i dr.</t>
  </si>
  <si>
    <t>Iznos troška (u EUR)</t>
  </si>
  <si>
    <t>Najviši iznos javne potpore za aktivnost 1.1.</t>
  </si>
  <si>
    <t xml:space="preserve">Najviši iznos javne potpore za aktivnost 2.1. </t>
  </si>
  <si>
    <t xml:space="preserve">Najviši iznos javne potpore za Aktivnost 3.1. </t>
  </si>
  <si>
    <t xml:space="preserve">Najviši iznos javne potpore za Aktivnost 3.2. </t>
  </si>
  <si>
    <t xml:space="preserve">Najviši iznos javne potpore za Aktivnost 3.3. </t>
  </si>
  <si>
    <t xml:space="preserve">Najviši iznos javne potpore za Aktivnost 3.4 </t>
  </si>
  <si>
    <t xml:space="preserve">Najviši iznos javne potpore za Aktivnost 4.1. </t>
  </si>
  <si>
    <t>15.000 EUR</t>
  </si>
  <si>
    <t>5.1. Aktivnosti izrade audio/vizualnih materijala, dizajn logotipa projekta i/ili manifestacije i/ili događanja i sl., izrada i tisak promidžbenih materijala (pr. roll up, bannera, letci, brošure, prospekti, pehari, medalje, posteri, plakati i sl.), izrada aplikacija, softwera-a, programa i sl. u svrhu promidžbe i vidljivosti; troškovi medijskog oglašavanja i vidljivosti;  izrada web stranice, stranice na društvenim mrežama, i drugi troškovi povezani s promidžbom i vidljivošću.</t>
  </si>
  <si>
    <t>Stopa PDV-a</t>
  </si>
  <si>
    <t>NE</t>
  </si>
  <si>
    <t>DA</t>
  </si>
  <si>
    <t xml:space="preserve">Vrsta troška </t>
  </si>
  <si>
    <t xml:space="preserve">IZRAVNI </t>
  </si>
  <si>
    <t xml:space="preserve">OPĆI </t>
  </si>
  <si>
    <t>3.1.Aktivnosti mogu uključivati građenje (izgradnja i/ili rekonstrukcija) i/ili opremanje  malih ribarskih i/ili maritimnih „muzeja“ i/ili tematskih i/ili edukativnih i/ili interpretacijskih/multimedijalnih centara i/ili tematskih ruta/poučnih staza i/ili dječjih igrališta  i/ili info punktova i sl.</t>
  </si>
  <si>
    <t xml:space="preserve">4.1 Aktivnosti uključuju nabavu i ugradnju sustava za korištenje obnovljivih izvora energije </t>
  </si>
  <si>
    <t>3.1.1.      Građenje (izgradnja i/ili rekonstrukcija) i/ili opremanje malih ribarskih i/ili maritmnih „muzeja“ i/ili tematskih i/ili edukativnih i/ili interpretacijskih/multimedijalnih centara i/ili tematskih ruta/poučnih staza i/ili dječjih igrališta i/ili info punktova i sl. uključujući troškove transporta, montaže i ugradnje i dr.</t>
  </si>
  <si>
    <r>
      <t>Prihvatljiva aktivnost u okviru koje nastaje trošak</t>
    </r>
    <r>
      <rPr>
        <sz val="10"/>
        <rFont val="Arial Narrow"/>
        <family val="2"/>
        <charset val="238"/>
      </rPr>
      <t xml:space="preserve"> (odabrati iz padajućeg izbornika)</t>
    </r>
  </si>
  <si>
    <r>
      <t xml:space="preserve">Vrsta troška                                                                  </t>
    </r>
    <r>
      <rPr>
        <sz val="10"/>
        <rFont val="Arial Narrow"/>
        <family val="2"/>
        <charset val="238"/>
      </rPr>
      <t>(odabrati iz padajućeg izbornika)</t>
    </r>
  </si>
  <si>
    <r>
      <t>% PDV-a 
(upisati primjenjivu stopu: 0%, 5%, 13%, 25% ili drugo)</t>
    </r>
    <r>
      <rPr>
        <sz val="10"/>
        <rFont val="Arial Narrow"/>
        <family val="2"/>
        <charset val="238"/>
      </rPr>
      <t xml:space="preserve"> Napomena: ako je nositelj projekta ili projektni  partner obveznik PDV-a</t>
    </r>
    <r>
      <rPr>
        <sz val="10"/>
        <color rgb="FFAB0000"/>
        <rFont val="Arial Narrow"/>
        <family val="2"/>
        <charset val="238"/>
      </rPr>
      <t xml:space="preserve"> </t>
    </r>
    <r>
      <rPr>
        <sz val="10"/>
        <rFont val="Arial Narrow"/>
        <family val="2"/>
        <charset val="238"/>
      </rPr>
      <t>i ima pravo na povrat PDV-a upisati 0</t>
    </r>
  </si>
  <si>
    <r>
      <t xml:space="preserve">Prihvatljiv trošak 1=DA 0=NE       </t>
    </r>
    <r>
      <rPr>
        <sz val="10"/>
        <rFont val="Arial Narrow"/>
        <family val="2"/>
        <charset val="238"/>
      </rPr>
      <t>(odabrati iz padajućeg izbornika)</t>
    </r>
  </si>
  <si>
    <r>
      <t xml:space="preserve">Intenzitet javne potpore         </t>
    </r>
    <r>
      <rPr>
        <sz val="10"/>
        <rFont val="Arial Narrow"/>
        <family val="2"/>
        <charset val="238"/>
      </rPr>
      <t>(odabrati iz padajućeg izbornika)</t>
    </r>
  </si>
  <si>
    <t>Jedinična cijena bez PDV-a/ Bruto iznos Ugovora o djelu/ Autorskog ugovora</t>
  </si>
  <si>
    <t>Količina/broj komada, broj sati</t>
  </si>
  <si>
    <t>Jedinica mjere      (npr.komad, sat,par, usluga sl.)</t>
  </si>
  <si>
    <t xml:space="preserve">IZRAVNI TROŠKOVI PROJEKTA </t>
  </si>
  <si>
    <t xml:space="preserve">OPĆI TROŠKOVI PROJEKTA </t>
  </si>
  <si>
    <r>
      <t xml:space="preserve">Naziv ponuditelja/ dobavljača/pružatelja usluge / NP
</t>
    </r>
    <r>
      <rPr>
        <sz val="10"/>
        <rFont val="Arial Narrow"/>
        <family val="2"/>
        <charset val="238"/>
      </rPr>
      <t>(obveznici javne nabave upisati NP ako je primjenjivo)</t>
    </r>
  </si>
  <si>
    <r>
      <t>Broj ponude/predračuna /ugovora/računa i dr. /NP</t>
    </r>
    <r>
      <rPr>
        <sz val="10"/>
        <rFont val="Arial Narrow"/>
        <family val="2"/>
        <charset val="238"/>
      </rPr>
      <t xml:space="preserve"> (obveznici javne nabave upisati NP ako je primjenjivo)</t>
    </r>
    <r>
      <rPr>
        <b/>
        <sz val="10"/>
        <rFont val="Arial Narrow"/>
        <family val="2"/>
        <charset val="238"/>
      </rPr>
      <t xml:space="preserve">
</t>
    </r>
  </si>
  <si>
    <r>
      <t xml:space="preserve">Naziv ponuditelja/ dobavljača/pružatelja usluge
</t>
    </r>
    <r>
      <rPr>
        <sz val="10"/>
        <rFont val="Arial Narrow"/>
        <family val="2"/>
        <charset val="238"/>
      </rPr>
      <t>(obveznici javne nabave upisati NP ako je primjenjivo)</t>
    </r>
  </si>
  <si>
    <t>Jedinica mjere   (npr.komad, sat,par, usluga sl.)</t>
  </si>
  <si>
    <t xml:space="preserve">Broj ponude /ugovora/ predračuna/ računa
</t>
  </si>
  <si>
    <t xml:space="preserve">% PDV-a (upisati primjenjivu stopu: 0%, 5%, 13%, 25% ili drugo) Napomena: ako je nositelj projekta ili projektni  partner obveznik PDV-a i ima pravo na povrat PDV-a upisati 0
</t>
  </si>
  <si>
    <r>
      <t xml:space="preserve">Vrsta troška                                                              </t>
    </r>
    <r>
      <rPr>
        <sz val="10"/>
        <rFont val="Arial Narrow"/>
        <family val="2"/>
        <charset val="238"/>
      </rPr>
      <t xml:space="preserve"> (odabrati iz padajućeg izbornika)</t>
    </r>
  </si>
  <si>
    <t xml:space="preserve">                                    Iznos troška (u EUR)</t>
  </si>
  <si>
    <t>Ukupno prihvatljivi Opći  troškovi</t>
  </si>
  <si>
    <t>Količina/   broj komada, broj sati</t>
  </si>
  <si>
    <t xml:space="preserve"> UKUPNI TROŠKOVI PROJEKTA</t>
  </si>
  <si>
    <t xml:space="preserve">                                                                                                                                    1.B Zahtjev za potporu -lista troškova                                                                                                                                                                                                                                                                                                                                                                                                                                                                                                                    FLAG-natječaj za dodjelu potpore projektima u okviru 
Mjere 3. „Revitalizacija i očuvanje ribarske i maritimne baštine“    </t>
  </si>
  <si>
    <t>40.000 EUR</t>
  </si>
  <si>
    <t>TVII - Izravni troškovi - Aktivnost 5.1.</t>
  </si>
  <si>
    <t>EU sredstva (65%)</t>
  </si>
  <si>
    <t>RH sredstva (35%)</t>
  </si>
  <si>
    <t xml:space="preserve">Najviši iznos javne potpore za Aktivnost  5.1. </t>
  </si>
  <si>
    <t>Neodobreni izravni troškovi - Aktivnost 5.1.</t>
  </si>
  <si>
    <r>
      <t xml:space="preserve">Prihvatljivi iznos općih troškova. 12% </t>
    </r>
    <r>
      <rPr>
        <sz val="11"/>
        <color rgb="FF000000"/>
        <rFont val="Arial Narrow"/>
        <family val="2"/>
        <charset val="238"/>
      </rPr>
      <t>vrijednosti ukupno prihvatljivih troškova projekta bez općih troškova</t>
    </r>
  </si>
  <si>
    <t>Ukupno opći troškovi-Sufinancirani iz javne potpore (T- Opći troškovi  stupac 0)</t>
  </si>
  <si>
    <t xml:space="preserve">REKAPITULACIJA TROŠKOVA </t>
  </si>
  <si>
    <t xml:space="preserve">Neodobreni izravni troškovi - Aktivnost 1.1. </t>
  </si>
  <si>
    <t xml:space="preserve">Neodobreni izravni troškovi - Aktivnost 2.1. </t>
  </si>
  <si>
    <r>
      <t>Ukupno prihvatljivi troškovi projekta bez općih troškova-</t>
    </r>
    <r>
      <rPr>
        <sz val="11"/>
        <color rgb="FF000000"/>
        <rFont val="Arial Narrow"/>
        <family val="2"/>
        <charset val="238"/>
      </rPr>
      <t xml:space="preserve"> (1.1+2.1+3.1.+3.2.+3.3.+3.4.+4.1+5.1.)</t>
    </r>
  </si>
  <si>
    <t xml:space="preserve">UKUPNO IZRAVNI TROŠKOVI </t>
  </si>
  <si>
    <t xml:space="preserve">ZATRAŽEN IZNOS POTPORE </t>
  </si>
  <si>
    <t xml:space="preserve">UKUPNO NEPRIHVATLJIVI TROŠKOVI PROJEKTA </t>
  </si>
  <si>
    <t xml:space="preserve">UKUPNI TROŠKOVI PROJEKTA </t>
  </si>
  <si>
    <t>UKUPNO PRIHVATLJIVI TROŠKOVI PROJEKTA  (Izravni+Opći)</t>
  </si>
  <si>
    <t xml:space="preserve">VLASTITA SREDSTVA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</si>
  <si>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</si>
  <si>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Prihvatljivi opći troškovi. </t>
    </r>
    <r>
      <rPr>
        <sz val="11"/>
        <color rgb="FF000000"/>
        <rFont val="Arial Narrow"/>
        <family val="2"/>
        <charset val="238"/>
      </rPr>
      <t xml:space="preserve">Iznos ne smije biti veći od iznosa iz retka 26. U slučaju da je ukupni iznos općih troškova  jednak ili veći od iznosa iz retka 26. upisati iznos iz retka 26. U slučaju da je iznos iz retka 27. manji od iznosa iz retka 26. upisati iznos iz retka 27. </t>
    </r>
  </si>
  <si>
    <t>OPĆE UPUTE</t>
  </si>
  <si>
    <t>Radni list RM sadrži podatke koji se unose iz padajućih izbornika. Isti se ne smiju mijenjati ni brisati.</t>
  </si>
  <si>
    <t>Stupac K:</t>
  </si>
  <si>
    <t xml:space="preserve">U stupcu P potrebno je iz padajućeg izbornika odabrati primjenjiv intenzitet javne potpore. </t>
  </si>
  <si>
    <t>Radne listove  potrebno je ispuniti sa podacima o svim troškovima, prihvatljivim i neprihvatljivim, za koje se smatra da će nastati tijekom projekta.</t>
  </si>
  <si>
    <t xml:space="preserve">Nositelj projekta sve radne listove ovjerava vlastoručnim potpisom i pečatom (ako je primjenjivo), a čime potvrđuje da su podaci za ukupan projekt istiniti i točni te da se odnose na pripadajući Zahtjev za potporu u okviru FLAG-natječaja. </t>
  </si>
  <si>
    <t>Nositelj projekta podatke unosi u ćelije označene bijelom bojom, dok u ćelijama označene plavom bojom  unosi podatke iz padajućeg izbornika.</t>
  </si>
  <si>
    <t>Ovaj obrazac je sastavni dio Zahtjeva za potporu te je isti potrebno dostaviti u tiskanom obliku (ovjeren vlastoručnim potpisom i pečatom, ako primjenjivo) te u elektronskom obliku na USB-u (radni list "Upute" nije potrebno dostavljati u tiskanom obliku)</t>
  </si>
  <si>
    <r>
      <t>U stupcu J je potrebno upisati primjenjivu stopu PDV-a sukladno uputama u nastavku ovisno o tome da l</t>
    </r>
    <r>
      <rPr>
        <sz val="10"/>
        <rFont val="Arial Narrow"/>
        <family val="2"/>
        <charset val="238"/>
      </rPr>
      <t>i se podatak odnosi na troškove nastale na temelju Ugovora o djelu/autorskog ugovora te da li</t>
    </r>
    <r>
      <rPr>
        <sz val="10"/>
        <color rgb="FF000000"/>
        <rFont val="Arial Narrow"/>
        <family val="2"/>
        <charset val="238"/>
      </rPr>
      <t xml:space="preserve"> nositelj projekta/projektni partner jesu/nisu obveznici PDV-a. </t>
    </r>
  </si>
  <si>
    <t xml:space="preserve">U stupcima K, L i M automatski se računa iznos troška i to u stupcu M iznos sa PDV-om, stupcu K iznos PDV-a i stupcu  L iznos izdatka bez PDV-a. </t>
  </si>
  <si>
    <t>U stupcu N  potrebno je iz padajućeg izbornika odabrati da li je trošak prihvatljiv ili nije.</t>
  </si>
  <si>
    <t>U stupcima Q i R se automatski izračunava iznos projekta sufinanciran iz javnog izvora i iznos projekta sufinanciran vlastitim sredstvima.</t>
  </si>
  <si>
    <t>U Tablicu II. Proračun projekta - Opći troškovi se unose opći troškovi koji su FLAG natječajem definirani kao PRIHVATLJIVI</t>
  </si>
  <si>
    <t>Stupac B se odnosi na vrstu troška, iz padajućeg izbornika odabrati vrstu troška.</t>
  </si>
  <si>
    <t>Stupac C upisuje se naziv i kratki opis troška. Potrebno je voditi računa o popisu prihvatljivih troškova te popisu neprihvatljivih troškova sukladno poglavlju 7. FLAG natječaja</t>
  </si>
  <si>
    <t>I</t>
  </si>
  <si>
    <r>
      <t>U stupac H je potrebno unijeti jediničnu cijenu bez PDV-a. Ukoliko se podatak odnosi na trošak nastao na temelju Ugovora o djelu/autorskog ugovora unosi se bruto II iznos satnice te se u st</t>
    </r>
    <r>
      <rPr>
        <sz val="10"/>
        <rFont val="Arial Narrow"/>
        <family val="2"/>
        <charset val="238"/>
      </rPr>
      <t xml:space="preserve">upac I. %PDV upisuje 0%.  </t>
    </r>
  </si>
  <si>
    <r>
      <t>U stupcu I je potrebno upisati primjenjivu stopu PDV-a sukladno uputama u nastavku ovisno o tome da l</t>
    </r>
    <r>
      <rPr>
        <sz val="10"/>
        <rFont val="Arial Narrow"/>
        <family val="2"/>
        <charset val="238"/>
      </rPr>
      <t>i se podatak odnosi na troškove nastale na temelju Ugovora o djelu/autorskog ugovora te da li</t>
    </r>
    <r>
      <rPr>
        <sz val="10"/>
        <color rgb="FF000000"/>
        <rFont val="Arial Narrow"/>
        <family val="2"/>
        <charset val="238"/>
      </rPr>
      <t xml:space="preserve"> nositelj projekta/projektni partner jesu/nisu obveznici PDV-a. </t>
    </r>
  </si>
  <si>
    <r>
      <t>Stupac I-nositelji projekta/projektni partner koji</t>
    </r>
    <r>
      <rPr>
        <b/>
        <u/>
        <sz val="10"/>
        <color rgb="FF000000"/>
        <rFont val="Arial Narrow"/>
        <family val="2"/>
        <charset val="238"/>
      </rPr>
      <t xml:space="preserve"> JESU obveznici PDV-a: </t>
    </r>
    <r>
      <rPr>
        <sz val="10"/>
        <color rgb="FF000000"/>
        <rFont val="Arial Narrow"/>
        <family val="2"/>
        <charset val="238"/>
      </rPr>
      <t xml:space="preserve">
</t>
    </r>
    <r>
      <rPr>
        <b/>
        <sz val="10"/>
        <color rgb="FF000000"/>
        <rFont val="Arial Narrow"/>
        <family val="2"/>
        <charset val="238"/>
      </rPr>
      <t xml:space="preserve">Nositelji projekta/projektni partner  koji su upisani u registar obveznika PDV-a odnosno nositelji projekata/projektni partner  koji imaju ili koji će do trenutka nastanka troška imati pravo na odbitak pretporeza po osnovi predmetnog ulaganja upisuju stopu PDV-a 0%. </t>
    </r>
  </si>
  <si>
    <r>
      <t xml:space="preserve">Stupac I-nositelji projekta/projektni partner  </t>
    </r>
    <r>
      <rPr>
        <b/>
        <sz val="10"/>
        <color rgb="FF000000"/>
        <rFont val="Arial Narrow"/>
        <family val="2"/>
        <charset val="238"/>
      </rPr>
      <t xml:space="preserve">koji NISU obveznici PDV-a: </t>
    </r>
    <r>
      <rPr>
        <sz val="10"/>
        <color rgb="FF000000"/>
        <rFont val="Arial Narrow"/>
        <family val="2"/>
        <charset val="238"/>
      </rPr>
      <t xml:space="preserve">
Nositelji projekta/projektni partner  koji nisu i neće do trenutka nastanka troška biti upisani u registar obveznika PDV-a stupac I ispunjavaju primjenjivom stopom PDV-a navedenoj na ponudi/ugovoru/računu/predračunu s obzirom da im je PDV prihvatljiv trošak. Nositelji projekta/projektni partner (ako primjenjivo) kojima je PDV prihvatljiv trošak su korisnici koji nemaju i neće do trenutka nastanka troška imati pravo na odbitak pretporeza po osnovi predmetnog ulaganja odnosno nositelji projekata/projektn partneri (ako primjenjivo) koji nisu i neće do trenutka nastanka troška biti obveznici PDV-a.</t>
    </r>
  </si>
  <si>
    <r>
      <t>Stupac J-nositelji projekta/projektni partner</t>
    </r>
    <r>
      <rPr>
        <b/>
        <sz val="10"/>
        <color rgb="FF000000"/>
        <rFont val="Arial Narrow"/>
        <family val="2"/>
        <charset val="238"/>
      </rPr>
      <t xml:space="preserve"> </t>
    </r>
    <r>
      <rPr>
        <b/>
        <u/>
        <sz val="10"/>
        <color rgb="FF000000"/>
        <rFont val="Arial Narrow"/>
        <family val="2"/>
        <charset val="238"/>
      </rPr>
      <t xml:space="preserve">koji JESU obveznici PDV-a: </t>
    </r>
    <r>
      <rPr>
        <sz val="10"/>
        <color rgb="FF000000"/>
        <rFont val="Arial Narrow"/>
        <family val="2"/>
        <charset val="238"/>
      </rPr>
      <t xml:space="preserve">
</t>
    </r>
    <r>
      <rPr>
        <b/>
        <sz val="10"/>
        <color rgb="FF000000"/>
        <rFont val="Arial Narrow"/>
        <family val="2"/>
        <charset val="238"/>
      </rPr>
      <t>Nositelji projekta/projektni partner koji su upisani u registar obveznika PDV-a odnosno nositelji projekata/projektni partner  koji imaju ili koji će do trenutka nastanka troška imati pravo na odbitak pretporeza po osnovi predmetnog ulaganja upisuju stopu PDV-a 0%. Nositelji projekta/projektni partner  kojima je PDV prihvatljiv trošak su korisnici koji nemaju i neće do trenutka nastanka troška imati pravo na odbitak pretporeza po osnovi predmetnog ulaganja odnosno nositelji projekata/projektn partneri  koji nisu i neće do trenutka nastanka troška biti obveznici PDV-a.</t>
    </r>
  </si>
  <si>
    <r>
      <t xml:space="preserve">Stupac J-nositelji projekta/projektni partner </t>
    </r>
    <r>
      <rPr>
        <b/>
        <sz val="10"/>
        <color rgb="FF000000"/>
        <rFont val="Arial Narrow"/>
        <family val="2"/>
        <charset val="238"/>
      </rPr>
      <t>koji</t>
    </r>
    <r>
      <rPr>
        <b/>
        <u/>
        <sz val="10"/>
        <color rgb="FF000000"/>
        <rFont val="Arial Narrow"/>
        <family val="2"/>
        <charset val="238"/>
      </rPr>
      <t xml:space="preserve"> NISU obveznici PDV-a: </t>
    </r>
    <r>
      <rPr>
        <sz val="10"/>
        <color rgb="FF000000"/>
        <rFont val="Arial Narrow"/>
        <family val="2"/>
        <charset val="238"/>
      </rPr>
      <t xml:space="preserve">
</t>
    </r>
    <r>
      <rPr>
        <b/>
        <sz val="10"/>
        <color rgb="FF000000"/>
        <rFont val="Arial Narrow"/>
        <family val="2"/>
        <charset val="238"/>
      </rPr>
      <t>Nositelji projekta/projektni partner  koji nisu i neće do trenutka nastanka troška biti upisani u registar obveznika PDV-a stupac J ispunjavaju primjenjivom stopom PDV-a navedenoj na ponudi/ugovoru/računu/predračunu s obzirom da im je PDV prihvatljiv trošak. Nositelji projekta/projektni partner  kojima je PDV prihvatljiv trošak su korisnici koji nemaju i neće do trenutka nastanka troška imati pravo na odbitak pretporeza po osnovi predmetnog ulaganja odnosno nositelji projekata/projektn partneri  koji nisu i neće do trenutka nastanka troška biti obveznici PDV-a.</t>
    </r>
  </si>
  <si>
    <t>U stupcima J, K i L  automatski se računa iznos troška i to u stupcu L iznos sa PDV-om, stupcu J iznos PDV-a i stupcu K iznos izdatka bez PDV-a</t>
  </si>
  <si>
    <t xml:space="preserve">U stupcu M automatski se izračunavaju prihvatljivi troškovi. </t>
  </si>
  <si>
    <t xml:space="preserve">U stupcu N potrebno je iz padajućeg izbornika odabrati primjenjiv intenzitet javne potpore. </t>
  </si>
  <si>
    <t>U stupcima O i P se automatski izračunava iznos projekta sufinanciran iz javnog izvora i iznos projekta sufinanciran vlastitim sredstvima.</t>
  </si>
  <si>
    <r>
      <t>3.4.1.</t>
    </r>
    <r>
      <rPr>
        <sz val="10"/>
        <color rgb="FF0563C1"/>
        <rFont val="Times New Roman"/>
        <family val="1"/>
        <charset val="238"/>
      </rPr>
      <t xml:space="preserve">       </t>
    </r>
    <r>
      <rPr>
        <sz val="10"/>
        <rFont val="Times New Roman"/>
        <family val="1"/>
        <charset val="238"/>
      </rPr>
      <t>Troškovi osmišljavanja i izrade promotivnih i dokumentarnih filmova o ribarenju i tradiciji ribarstva na području, knjiga, slikovnica, prilagođenih djeci predškolske i školske dobi, publikacija, brošura, vodiča i sl. radi diseminacije znanja, vještina, načina ponašanja i običaja</t>
    </r>
  </si>
  <si>
    <t xml:space="preserve">4.1.1.      Troškovi izvođenja radova koji  uključuju nabavu i ugradnju sustava fotonaponske elektrane za proizvodnju električne energije </t>
  </si>
  <si>
    <t xml:space="preserve">4.1.2.      Troškovi izvođenja radova koji uključuju nabavu i ugradnju dizalica topline </t>
  </si>
  <si>
    <r>
      <t>4.1.3.      Troškovi izvođenja radova koji uključuju nabavu i ugradnju</t>
    </r>
    <r>
      <rPr>
        <sz val="10"/>
        <rFont val="Calibri"/>
        <family val="2"/>
        <charset val="238"/>
      </rPr>
      <t xml:space="preserve"> </t>
    </r>
    <r>
      <rPr>
        <sz val="10"/>
        <rFont val="Times New Roman"/>
        <family val="1"/>
        <charset val="238"/>
      </rPr>
      <t xml:space="preserve">sustava sa sunčanim toplinskim kolektorima </t>
    </r>
  </si>
  <si>
    <t>4.1.4.      Ostali troškovi izravno vezani uz provedbu aktivnosti projekta</t>
  </si>
  <si>
    <t>5.1.1.      Troškovi promidžbenih aktivnosti i vidljivosti - izrade audio/vizualnih materijala, dizajn logotipa projekta i/ili manifestacije i/ili događanja i sl., izrada i tisak promidžbenih materijala (pr. roll up, bannera, letci, brošure, prospekti, pehari, medalje, posteri, plakati i sl.) izrada aplikacija, softwera-a, programa i sl. u svrhu promidžbe i vidljivosti; troškovi medijskog oglašavanja i vidljivosti;  izrada web stranice, stranice na društvenim mrežama, i drugi troškovi povezani s promidžbom i vidljivošću.</t>
  </si>
  <si>
    <t>1.1.11.  Ostali troškovi izravno vezani uz provedbu aktivnosti projekta</t>
  </si>
  <si>
    <t>30.000 EUR</t>
  </si>
  <si>
    <t>150.000 EUR</t>
  </si>
  <si>
    <t xml:space="preserve"> 30.000 EUR</t>
  </si>
  <si>
    <r>
      <rPr>
        <b/>
        <sz val="11"/>
        <rFont val="Arial Narrow"/>
        <family val="2"/>
        <charset val="238"/>
      </rPr>
      <t>Prihvatljivi izravni troškovi (Aktivnost 3.2.)</t>
    </r>
    <r>
      <rPr>
        <sz val="11"/>
        <rFont val="Arial Narrow"/>
        <family val="2"/>
        <charset val="238"/>
      </rPr>
      <t xml:space="preserve"> Maksimalni iznos javne potpore za Aktivnost 3.2. iznosi 30.000,00 EUR. Upisati iznos ukupnih prihvatljivih troškova za aktivnost 3.2. iz tablice1. Izravni troškovi. U slučaju da je ukupni iznos prihvatljivih izravnih troškova (Aktivnost 3.2.), veći od maksimalnog iznosa javne potpore propisan FLAG natječajem, upisati  najviši iznos (30.000,00 EUR-redak 11) i preostali iznos izravnih troškova za aktivnost 3.2 navesti u redak 12. Neodobreni izravni troškovi -Aktivnost 3.2.  U slučaju da nositelj projekta ne navodi  troškove vezane za  aktivnosti 3.2. navesti 0.</t>
    </r>
  </si>
  <si>
    <r>
      <rPr>
        <b/>
        <sz val="11"/>
        <rFont val="Arial Narrow"/>
        <family val="2"/>
        <charset val="238"/>
      </rPr>
      <t>Prihvatljivi izravni troškovi (Aktivnost 3.4.)</t>
    </r>
    <r>
      <rPr>
        <sz val="11"/>
        <rFont val="Arial Narrow"/>
        <family val="2"/>
        <charset val="238"/>
      </rPr>
      <t xml:space="preserve"> Maksimalni iznos javne potpore za Aktivnost 3.4. iznosi 30.000,00 EUR. Upisati iznos ukupnih prihvatljivih troškova za aktivnost 3.4. iz tablice1. Izravni troškovi.  U slučaju da je ukupni iznos prihvatljivih izravnih troškova (Aktivnost 3.4.), veći od maksimalnog iznosa javne potpore propisan FLAG natječajem, upisati  najviši iznos (30.000,00 EUR-redak 17) i preostali iznos izravnih troškova za aktivnost  3.4 navesti u redak 18. Neodobreni izravni troškovi -Aktivnost 3.4.  U slučaju da nositelj projekta ne navodi  troškove vezane za  aktivnosti 3.4. navesti 0.</t>
    </r>
  </si>
  <si>
    <r>
      <t>Najviša vrijednost potpore</t>
    </r>
    <r>
      <rPr>
        <b/>
        <sz val="11"/>
        <color theme="5" tint="-0.249977111117893"/>
        <rFont val="Arial Narrow"/>
        <family val="2"/>
        <charset val="238"/>
      </rPr>
      <t xml:space="preserve"> 150.000,00 EUR</t>
    </r>
    <r>
      <rPr>
        <b/>
        <sz val="11"/>
        <rFont val="Arial Narrow"/>
        <family val="2"/>
        <charset val="238"/>
      </rPr>
      <t xml:space="preserve"> po nositelju projekta.</t>
    </r>
  </si>
  <si>
    <t>150.000,00 EUR</t>
  </si>
  <si>
    <t xml:space="preserve">Ovaj prilog se sastoji od radnog lista "Izravni troškovi," Opci troškovi", "Ukupni troškovi projekta" i radnog lista RM. </t>
  </si>
  <si>
    <t>Propisani izgled radnih listova ne smije se mijenjati, ali je moguće u radnim listovima " Izravni troškovi,  Opci troskovi", po potrebi dodavati nove retke, na način da se kopiraju postojeći retci.</t>
  </si>
  <si>
    <t>U Tablicu I.  Izravni troškovi - unose se PRIHVATLJIVI troškovi koji se odnose na Aktivnost 1.1. ; 2.1. 3.1; 3.2; 3.3.; 3.4.; 4.1; 5.1;  sukladno poglavlju 5. i 7. FLAG natječaja</t>
  </si>
  <si>
    <t xml:space="preserve">TABLICA I: Izravni troškovi </t>
  </si>
  <si>
    <t>TABLICA  II: - Opći troškovi</t>
  </si>
  <si>
    <t>VAŽNO: Obrazac predstavlja osnovni predložak. Molimo da obrazac uskladite s Obrascem 1.A. te drugom pratećom dokumentacijom. Ako nositelj projekta nema projektnog partnera, nije potreban unos podataka niti brisanje PP, ta polja ostavite prazna.</t>
  </si>
  <si>
    <t>10.000 EUR</t>
  </si>
  <si>
    <t>1.1.9.     Trošak kulinarskog chefa, dramskih umjetnika i sl.</t>
  </si>
  <si>
    <t>1.1.10.    Trošak izvođača – glazbenih umjetnika uključujući povezane troškove smještaja, prihvatljivi su do iznosa od 20% od ukupno prihvatljivih izravnih troškova bez troška izvođača – glazbenih umjetnika uključujući povezane troškove smještaja;</t>
  </si>
  <si>
    <t xml:space="preserve">Obrazac 1.B. Zahtjev za potporu lista troškova  FLAG natječaj za dodjelu potpore u okviru   Mjere 3. Revitalizacija i očuvanje ribarske i maritimne baštine   </t>
  </si>
  <si>
    <r>
      <t xml:space="preserve"> Prihvatljivi troškovi </t>
    </r>
    <r>
      <rPr>
        <i/>
        <sz val="9"/>
        <rFont val="Arial Narrow"/>
        <family val="2"/>
        <charset val="238"/>
      </rPr>
      <t xml:space="preserve"> </t>
    </r>
    <r>
      <rPr>
        <sz val="9"/>
        <rFont val="Arial Narrow"/>
        <family val="2"/>
        <charset val="238"/>
      </rPr>
      <t>(Napomena: Kod troška 1.1.10. Trošak izvođača-izračunati 20% od ukupno prihvatljivih izravnih troškova bez troška izvođača i upisati)</t>
    </r>
  </si>
  <si>
    <r>
      <t xml:space="preserve">Prihvatljivi izravni troškovi (Aktivnost 1.1.) </t>
    </r>
    <r>
      <rPr>
        <sz val="11"/>
        <color rgb="FF000000"/>
        <rFont val="Arial Narrow"/>
        <family val="2"/>
        <charset val="238"/>
      </rPr>
      <t xml:space="preserve">Maksimalni iznos javne potpore za aktivnost 1.1. iznosi </t>
    </r>
    <r>
      <rPr>
        <sz val="11"/>
        <rFont val="Arial Narrow"/>
        <family val="2"/>
        <charset val="238"/>
      </rPr>
      <t>30.000 EUR</t>
    </r>
    <r>
      <rPr>
        <sz val="11"/>
        <color rgb="FFC00000"/>
        <rFont val="Arial Narrow"/>
        <family val="2"/>
        <charset val="238"/>
      </rPr>
      <t xml:space="preserve">. </t>
    </r>
    <r>
      <rPr>
        <sz val="11"/>
        <rFont val="Arial Narrow"/>
        <family val="2"/>
        <charset val="238"/>
      </rPr>
      <t>Upisati iznos ukupnih prihvatljivih troškova za aktivnost 1.1. iz tablice1. Izravni troškovi. U slučaju da je ukupni iznos prihvatljivih izravnih troškova (Aktivnost 1.1.), veći od maksimalnog iznosa javne potpore propisan FLAG natječajem, upisati najviši iznos ( 30.000,00 EUR-redak 2) i preostali iznos izravnih troškova za aktivnost 1.1. navesti u redak 3. Neodobreni izravni troškovi -Aktivnosti 1.1. U slučaju da nositelj projekta ne navodi troškove vezane za aktivnosti 1.1. navesti 0.</t>
    </r>
  </si>
  <si>
    <r>
      <t xml:space="preserve">Prihvatljivi izravni troškovi (Aktivnost 2.1.) </t>
    </r>
    <r>
      <rPr>
        <sz val="11"/>
        <rFont val="Arial Narrow"/>
        <family val="2"/>
        <charset val="238"/>
      </rPr>
      <t>Maksimalni iznos javne potpore za aktivnost 2.1. iznosi 15.000,00 EUR. Upisati iznos ukupnih prihvatljivih troškova za aktivnost 2.1. iz tablice1. Izravni troškovi. U slučaju da je ukupni iznos prihvatljivih izravnih troškova (Aktivnost 2.1.), veći od maksimalnog iznosa javne potpore propisan FLAG natječajem, upisati najviši iznos ( 15.000,00 EUR-redak 5) i preostali iznos izravnih troškova za aktivnost 2.1. navesti u redak 6. Neodobreni izravni troškovi -Aktivnost 2.1. U slučaju da nositelj projekta ne navodi troškove vezane za aktivnosti 2.1. navesti 0.</t>
    </r>
  </si>
  <si>
    <r>
      <rPr>
        <b/>
        <sz val="11"/>
        <rFont val="Arial Narrow"/>
        <family val="2"/>
        <charset val="238"/>
      </rPr>
      <t>Prihvatljivi izravni troškovi (Aktivnost 3.1.</t>
    </r>
    <r>
      <rPr>
        <sz val="11"/>
        <rFont val="Arial Narrow"/>
        <family val="2"/>
        <charset val="238"/>
      </rPr>
      <t>) Maksimalni iznos javne potpore za Aktivnost 3.1. iznosi 150.000,00 EUR. Upisati iznos ukupnih prihvatljivih troškova za aktivnost 3.1. iz tablice 1. Izravni troškovi. U slučaju da je ukupni iznos prihvatljivih izravnih troškova (Aktivnost 3.1.), veći od maksimalnog iznosa javne potpore propisan FLAG natječajem, upisati najviši iznos ( 150.000,00 EUR-redak 8) i preostali iznos izravnih troškova za aktivnost 3.1 navesti u redak 9. Neodobreni izravni troškovi -Aktivnost 3.1. U slučaju da nositelj projekta ne navodi troškove vezane za aktivnosti 3.1. navesti 0.</t>
    </r>
  </si>
  <si>
    <r>
      <rPr>
        <b/>
        <sz val="11"/>
        <rFont val="Arial Narrow"/>
        <family val="2"/>
        <charset val="238"/>
      </rPr>
      <t>Prihvatljivi izravni troškovi (Aktivnost 3.3)</t>
    </r>
    <r>
      <rPr>
        <sz val="11"/>
        <rFont val="Arial Narrow"/>
        <family val="2"/>
        <charset val="238"/>
      </rPr>
      <t xml:space="preserve"> Maksimalni iznos javne potpore za Aktivnost 3.3 iznosi 30.000,00 EUR. Upisati iznos ukupnih prihvatljivih troškova za aktivnost 3.3. iz tablice 1. Izravni troškovi. U slučaju da je ukupni iznos prihvatljivih izravnih troškova (Aktivnost 3.3.), veći od maksimalnog iznosa javne potpore propisan FLAG natječajem, upisati najviši iznos (30.000,00 EUR-redak 14) i preostali iznos izravnih troškova za aktivnost 3.3 navesti u redak 15. Neodobreni izravni troškovi -Aktivnost 3.3. U slučaju da nositelj projekta ne navodi troškove vezane za aktivnosti 3.3. navesti 0.</t>
    </r>
  </si>
  <si>
    <r>
      <rPr>
        <b/>
        <sz val="11"/>
        <rFont val="Arial Narrow"/>
        <family val="2"/>
        <charset val="238"/>
      </rPr>
      <t>Prihvatljivi izravni troškovi (Aktivnost 4.1.)</t>
    </r>
    <r>
      <rPr>
        <sz val="11"/>
        <rFont val="Arial Narrow"/>
        <family val="2"/>
        <charset val="238"/>
      </rPr>
      <t xml:space="preserve"> Maksimalni iznos javne potpore za Aktivnost 4.1. iznosi 40.000,00 EUR. Upisati iznos ukupnih prihvatljivih troškova za aktivnost 4.1. iz tablice 1. Izravni troškovi. U slučaju da je ukupni iznos prihvatljivih izravnih troškova (Aktivnost 4.1.), veći od maksimalnog iznosa javne potpore propisan FLAG natječajem, upisati najviši iznos (40.000,00 EUR-redak 20) i preostali iznos izravnih troškova za aktivnost 4.1 navesti u redak 21. Neodobreni izravni troškovi -Aktivnost 4.1. U slučaju da nositelj projekta ne navodi troškove vezane za aktivnosti 4.1. navesti 0.</t>
    </r>
  </si>
  <si>
    <r>
      <t xml:space="preserve">Prihvatljivi izravni troškovi (Aktivnost 5.1.) </t>
    </r>
    <r>
      <rPr>
        <sz val="11"/>
        <rFont val="Arial Narrow"/>
        <family val="2"/>
        <charset val="238"/>
      </rPr>
      <t>Maksimalni iznos javne potpore za Aktivnost 5.1. iznosi 10.000,00 EUR. Upisati iznos ukupnih prihvatljivih troškova za aktivnost 5.1. iz tablice1. Izravni troškovi. U slučaju da je ukupni iznos prihvatljivih izravnih troškova (Aktivnost 5.1.), veći od maksimalnog iznosa javne potpore propisan FLAG natječajem, upisati najviši iznos (10.000,00 EUR-redak 23) i preostali iznos izravnih troškova za aktivnost 5.1 navesti u redak 24. Neodobreni izravni troškovi -Aktivnost 5.1. U slučaju da nositelj projekta ne navodi troškove vezane za aktivnosti 5.1. navesti 0.</t>
    </r>
  </si>
  <si>
    <r>
      <t xml:space="preserve">Traženi iznos potpore: </t>
    </r>
    <r>
      <rPr>
        <sz val="11"/>
        <rFont val="Arial Narrow"/>
        <family val="2"/>
        <charset val="238"/>
      </rPr>
      <t>Maksimalni iznos javne potpore iznosi 150.000,00 EUR. U slučaju da je ukupni iznos prihvatljivih troškova nakon primjene intenziteta (redak 30.), jednak ili veći od maksimalnog iznosa javne potpore propisan FLAG-natječajem (redak 32.) upisati najviši iznos potpore po nositelju projekta, tj. 150.000,00 EUR. U slučaju da ukupan iznos javne potpore, nakon primjene intenziteta (redak 30.), ne prelazi maksimalni iznos potpore propisan FLAG natječajem - upisati iznos iz retka 30.</t>
    </r>
  </si>
  <si>
    <t xml:space="preserve">Obrazac 1.B Zahtjev za potporu - Lista troškova FLAG natječaj za dodjelu potpore u okviru Mjere 3. Revitalizacija i očuvanje ribarske i maritimne baštine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</si>
</sst>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[$-F800]dddd\,\ mmmm\ dd\,\ yyyy"/>
    <numFmt numFmtId="166" formatCode="#,##0.00\ [$€-1]"/>
  </numFmts>
  <fonts count="34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2"/>
      <name val="Arial Narrow"/>
      <family val="2"/>
      <charset val="238"/>
    </font>
    <font>
      <b/>
      <sz val="12"/>
      <name val="Arial Narrow"/>
      <family val="2"/>
      <charset val="238"/>
    </font>
    <font>
      <sz val="12"/>
      <color theme="0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u/>
      <sz val="10"/>
      <color theme="10"/>
      <name val="Arial CE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i/>
      <sz val="11"/>
      <name val="Arial Narrow"/>
      <family val="2"/>
      <charset val="238"/>
    </font>
    <font>
      <sz val="10"/>
      <name val="Times New Roman"/>
      <family val="1"/>
      <charset val="238"/>
    </font>
    <font>
      <sz val="10"/>
      <color rgb="FF0563C1"/>
      <name val="Times New Roman"/>
      <family val="1"/>
      <charset val="238"/>
    </font>
    <font>
      <b/>
      <sz val="10"/>
      <color theme="1"/>
      <name val="Calibri Light"/>
      <family val="2"/>
    </font>
    <font>
      <sz val="10"/>
      <color theme="1"/>
      <name val="Calibri Light"/>
      <family val="2"/>
    </font>
    <font>
      <b/>
      <sz val="10"/>
      <color theme="1"/>
      <name val="Calibri Light"/>
      <family val="2"/>
      <charset val="238"/>
    </font>
    <font>
      <sz val="10"/>
      <color rgb="FFAB0000"/>
      <name val="Arial Narrow"/>
      <family val="2"/>
      <charset val="238"/>
    </font>
    <font>
      <b/>
      <sz val="10"/>
      <color theme="1" tint="0.34998626667073579"/>
      <name val="Arial Narrow"/>
      <family val="2"/>
      <charset val="238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sz val="11"/>
      <color rgb="FFC00000"/>
      <name val="Arial Narrow"/>
      <family val="2"/>
      <charset val="238"/>
    </font>
    <font>
      <b/>
      <sz val="11"/>
      <color theme="5" tint="-0.249977111117893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u/>
      <sz val="10"/>
      <color rgb="FF000000"/>
      <name val="Arial Narrow"/>
      <family val="2"/>
      <charset val="238"/>
    </font>
    <font>
      <sz val="10"/>
      <name val="Calibri"/>
      <family val="2"/>
      <charset val="238"/>
    </font>
    <font>
      <sz val="9"/>
      <name val="Arial Narrow"/>
      <family val="2"/>
      <charset val="238"/>
    </font>
    <font>
      <i/>
      <sz val="9"/>
      <name val="Arial Narrow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5B3D7"/>
        <bgColor rgb="FF95B3D7"/>
      </patternFill>
    </fill>
    <fill>
      <patternFill patternType="solid">
        <fgColor theme="5"/>
        <bgColor theme="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11" fillId="0" borderId="0" applyNumberFormat="0" applyFill="0" applyBorder="0" applyAlignment="0" applyProtection="0"/>
  </cellStyleXfs>
  <cellXfs count="218">
    <xf numFmtId="0" fontId="0" fillId="0" borderId="0" xfId="0"/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0" fontId="7" fillId="10" borderId="0" xfId="0" applyFont="1" applyFill="1"/>
    <xf numFmtId="0" fontId="8" fillId="0" borderId="0" xfId="0" applyFont="1"/>
    <xf numFmtId="0" fontId="8" fillId="2" borderId="0" xfId="0" applyFont="1" applyFill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9" fillId="0" borderId="0" xfId="0" applyFont="1"/>
    <xf numFmtId="0" fontId="8" fillId="12" borderId="0" xfId="0" applyFont="1" applyFill="1"/>
    <xf numFmtId="0" fontId="8" fillId="2" borderId="0" xfId="0" applyFont="1" applyFill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right"/>
    </xf>
    <xf numFmtId="0" fontId="11" fillId="0" borderId="0" xfId="3" applyAlignment="1">
      <alignment horizontal="left" vertical="center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7" fillId="4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9" fontId="8" fillId="0" borderId="0" xfId="1" applyFont="1" applyAlignment="1">
      <alignment vertical="center"/>
    </xf>
    <xf numFmtId="0" fontId="7" fillId="0" borderId="1" xfId="0" applyFont="1" applyBorder="1" applyAlignment="1">
      <alignment horizontal="left" vertical="center"/>
    </xf>
    <xf numFmtId="4" fontId="8" fillId="3" borderId="1" xfId="0" applyNumberFormat="1" applyFont="1" applyFill="1" applyBorder="1" applyAlignment="1">
      <alignment vertical="center"/>
    </xf>
    <xf numFmtId="4" fontId="7" fillId="3" borderId="1" xfId="0" applyNumberFormat="1" applyFont="1" applyFill="1" applyBorder="1" applyAlignment="1">
      <alignment vertical="center"/>
    </xf>
    <xf numFmtId="9" fontId="8" fillId="4" borderId="1" xfId="1" applyFont="1" applyFill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4" xfId="0" applyNumberFormat="1" applyFont="1" applyBorder="1" applyAlignment="1">
      <alignment horizontal="right" vertical="center"/>
    </xf>
    <xf numFmtId="4" fontId="7" fillId="5" borderId="4" xfId="0" applyNumberFormat="1" applyFont="1" applyFill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8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0" fontId="12" fillId="0" borderId="6" xfId="0" applyFont="1" applyBorder="1" applyAlignment="1">
      <alignment vertical="center" wrapText="1"/>
    </xf>
    <xf numFmtId="165" fontId="12" fillId="0" borderId="6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6" xfId="0" applyFont="1" applyBorder="1" applyAlignment="1">
      <alignment vertical="center"/>
    </xf>
    <xf numFmtId="4" fontId="7" fillId="0" borderId="3" xfId="0" applyNumberFormat="1" applyFont="1" applyBorder="1" applyAlignment="1">
      <alignment vertical="center" wrapText="1"/>
    </xf>
    <xf numFmtId="4" fontId="7" fillId="0" borderId="2" xfId="0" applyNumberFormat="1" applyFont="1" applyBorder="1" applyAlignment="1">
      <alignment horizontal="left" vertical="center" wrapText="1"/>
    </xf>
    <xf numFmtId="165" fontId="12" fillId="0" borderId="0" xfId="0" applyNumberFormat="1" applyFont="1"/>
    <xf numFmtId="0" fontId="15" fillId="2" borderId="0" xfId="0" applyFont="1" applyFill="1" applyAlignment="1">
      <alignment wrapText="1"/>
    </xf>
    <xf numFmtId="0" fontId="7" fillId="0" borderId="0" xfId="0" applyFont="1"/>
    <xf numFmtId="9" fontId="7" fillId="10" borderId="0" xfId="0" applyNumberFormat="1" applyFont="1" applyFill="1" applyAlignment="1">
      <alignment horizontal="left"/>
    </xf>
    <xf numFmtId="164" fontId="8" fillId="2" borderId="1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15" fillId="0" borderId="0" xfId="0" applyFont="1" applyAlignment="1">
      <alignment horizontal="justify" vertical="center"/>
    </xf>
    <xf numFmtId="0" fontId="15" fillId="0" borderId="0" xfId="0" applyFont="1" applyAlignment="1">
      <alignment horizontal="center" wrapText="1"/>
    </xf>
    <xf numFmtId="0" fontId="17" fillId="14" borderId="0" xfId="0" applyFont="1" applyFill="1"/>
    <xf numFmtId="0" fontId="18" fillId="14" borderId="0" xfId="0" applyFont="1" applyFill="1"/>
    <xf numFmtId="164" fontId="19" fillId="14" borderId="0" xfId="0" applyNumberFormat="1" applyFont="1" applyFill="1" applyAlignment="1">
      <alignment horizontal="left"/>
    </xf>
    <xf numFmtId="0" fontId="17" fillId="15" borderId="0" xfId="0" applyFont="1" applyFill="1"/>
    <xf numFmtId="0" fontId="18" fillId="15" borderId="0" xfId="0" applyFont="1" applyFill="1" applyAlignment="1">
      <alignment wrapText="1"/>
    </xf>
    <xf numFmtId="1" fontId="18" fillId="15" borderId="0" xfId="0" applyNumberFormat="1" applyFont="1" applyFill="1" applyAlignment="1">
      <alignment horizontal="left"/>
    </xf>
    <xf numFmtId="0" fontId="15" fillId="13" borderId="16" xfId="0" applyFont="1" applyFill="1" applyBorder="1" applyAlignment="1">
      <alignment wrapText="1"/>
    </xf>
    <xf numFmtId="0" fontId="15" fillId="13" borderId="18" xfId="0" applyFont="1" applyFill="1" applyBorder="1" applyAlignment="1">
      <alignment wrapText="1"/>
    </xf>
    <xf numFmtId="0" fontId="15" fillId="13" borderId="20" xfId="0" applyFont="1" applyFill="1" applyBorder="1" applyAlignment="1">
      <alignment wrapText="1"/>
    </xf>
    <xf numFmtId="0" fontId="15" fillId="13" borderId="0" xfId="0" applyFont="1" applyFill="1"/>
    <xf numFmtId="0" fontId="7" fillId="4" borderId="1" xfId="0" applyFont="1" applyFill="1" applyBorder="1" applyAlignment="1">
      <alignment horizontal="center"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9" fontId="7" fillId="4" borderId="1" xfId="1" applyFont="1" applyFill="1" applyBorder="1" applyAlignment="1">
      <alignment horizontal="center" vertical="center" wrapText="1"/>
    </xf>
    <xf numFmtId="4" fontId="7" fillId="4" borderId="2" xfId="0" applyNumberFormat="1" applyFont="1" applyFill="1" applyBorder="1" applyAlignment="1">
      <alignment vertical="center"/>
    </xf>
    <xf numFmtId="4" fontId="7" fillId="4" borderId="3" xfId="0" applyNumberFormat="1" applyFont="1" applyFill="1" applyBorder="1" applyAlignment="1">
      <alignment vertical="center"/>
    </xf>
    <xf numFmtId="164" fontId="8" fillId="5" borderId="1" xfId="0" applyNumberFormat="1" applyFont="1" applyFill="1" applyBorder="1" applyAlignment="1">
      <alignment vertical="center"/>
    </xf>
    <xf numFmtId="4" fontId="7" fillId="16" borderId="4" xfId="0" applyNumberFormat="1" applyFont="1" applyFill="1" applyBorder="1" applyAlignment="1">
      <alignment horizontal="right" vertical="center"/>
    </xf>
    <xf numFmtId="0" fontId="7" fillId="16" borderId="3" xfId="0" applyFont="1" applyFill="1" applyBorder="1" applyAlignment="1">
      <alignment horizontal="right" vertical="center"/>
    </xf>
    <xf numFmtId="3" fontId="7" fillId="18" borderId="1" xfId="0" applyNumberFormat="1" applyFont="1" applyFill="1" applyBorder="1" applyAlignment="1">
      <alignment vertical="center"/>
    </xf>
    <xf numFmtId="3" fontId="21" fillId="18" borderId="1" xfId="0" applyNumberFormat="1" applyFont="1" applyFill="1" applyBorder="1" applyAlignment="1">
      <alignment vertical="center"/>
    </xf>
    <xf numFmtId="0" fontId="7" fillId="17" borderId="3" xfId="0" applyFont="1" applyFill="1" applyBorder="1" applyAlignment="1">
      <alignment vertical="center" wrapText="1"/>
    </xf>
    <xf numFmtId="0" fontId="7" fillId="17" borderId="4" xfId="0" applyFont="1" applyFill="1" applyBorder="1" applyAlignment="1">
      <alignment vertical="center" wrapText="1"/>
    </xf>
    <xf numFmtId="0" fontId="8" fillId="17" borderId="2" xfId="0" applyFont="1" applyFill="1" applyBorder="1" applyAlignment="1">
      <alignment vertical="center"/>
    </xf>
    <xf numFmtId="0" fontId="8" fillId="17" borderId="3" xfId="0" applyFont="1" applyFill="1" applyBorder="1" applyAlignment="1">
      <alignment vertical="center"/>
    </xf>
    <xf numFmtId="0" fontId="8" fillId="17" borderId="4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vertical="center" wrapText="1"/>
    </xf>
    <xf numFmtId="4" fontId="7" fillId="8" borderId="1" xfId="0" applyNumberFormat="1" applyFont="1" applyFill="1" applyBorder="1" applyAlignment="1">
      <alignment horizontal="center" vertical="center" wrapText="1"/>
    </xf>
    <xf numFmtId="9" fontId="7" fillId="8" borderId="1" xfId="1" applyFont="1" applyFill="1" applyBorder="1" applyAlignment="1">
      <alignment horizontal="center" vertical="center" wrapText="1"/>
    </xf>
    <xf numFmtId="4" fontId="7" fillId="8" borderId="1" xfId="0" applyNumberFormat="1" applyFont="1" applyFill="1" applyBorder="1" applyAlignment="1">
      <alignment vertical="center" wrapText="1"/>
    </xf>
    <xf numFmtId="0" fontId="7" fillId="17" borderId="3" xfId="0" applyFont="1" applyFill="1" applyBorder="1" applyAlignment="1">
      <alignment vertical="center"/>
    </xf>
    <xf numFmtId="0" fontId="7" fillId="17" borderId="4" xfId="0" applyFont="1" applyFill="1" applyBorder="1" applyAlignment="1">
      <alignment vertical="center"/>
    </xf>
    <xf numFmtId="0" fontId="22" fillId="8" borderId="4" xfId="2" applyFont="1" applyFill="1" applyBorder="1" applyAlignment="1">
      <alignment vertical="center" wrapText="1"/>
    </xf>
    <xf numFmtId="0" fontId="22" fillId="8" borderId="12" xfId="2" applyFont="1" applyFill="1" applyBorder="1" applyAlignment="1">
      <alignment horizontal="center" vertical="center" wrapText="1"/>
    </xf>
    <xf numFmtId="0" fontId="22" fillId="8" borderId="2" xfId="2" applyFont="1" applyFill="1" applyBorder="1" applyAlignment="1">
      <alignment horizontal="left" vertical="center"/>
    </xf>
    <xf numFmtId="0" fontId="22" fillId="8" borderId="4" xfId="2" applyFont="1" applyFill="1" applyBorder="1" applyAlignment="1">
      <alignment horizontal="left" vertical="center"/>
    </xf>
    <xf numFmtId="0" fontId="22" fillId="8" borderId="3" xfId="2" applyFont="1" applyFill="1" applyBorder="1" applyAlignment="1">
      <alignment vertical="center" wrapText="1"/>
    </xf>
    <xf numFmtId="4" fontId="22" fillId="2" borderId="9" xfId="2" applyNumberFormat="1" applyFont="1" applyFill="1" applyBorder="1" applyAlignment="1">
      <alignment horizontal="center" vertical="center" wrapText="1"/>
    </xf>
    <xf numFmtId="4" fontId="22" fillId="2" borderId="11" xfId="2" applyNumberFormat="1" applyFont="1" applyFill="1" applyBorder="1" applyAlignment="1">
      <alignment horizontal="center" vertical="center" wrapText="1"/>
    </xf>
    <xf numFmtId="4" fontId="22" fillId="2" borderId="1" xfId="2" applyNumberFormat="1" applyFont="1" applyFill="1" applyBorder="1" applyAlignment="1">
      <alignment horizontal="center" vertical="center" wrapText="1"/>
    </xf>
    <xf numFmtId="0" fontId="22" fillId="8" borderId="3" xfId="2" applyFont="1" applyFill="1" applyBorder="1" applyAlignment="1">
      <alignment horizontal="left" vertical="center" wrapText="1"/>
    </xf>
    <xf numFmtId="0" fontId="22" fillId="8" borderId="4" xfId="2" applyFont="1" applyFill="1" applyBorder="1" applyAlignment="1">
      <alignment horizontal="center" vertical="center" wrapText="1"/>
    </xf>
    <xf numFmtId="0" fontId="23" fillId="8" borderId="4" xfId="2" applyFont="1" applyFill="1" applyBorder="1" applyAlignment="1">
      <alignment horizontal="left" vertical="center" wrapText="1"/>
    </xf>
    <xf numFmtId="4" fontId="22" fillId="2" borderId="11" xfId="2" applyNumberFormat="1" applyFont="1" applyFill="1" applyBorder="1" applyAlignment="1">
      <alignment vertical="center" wrapText="1"/>
    </xf>
    <xf numFmtId="0" fontId="22" fillId="8" borderId="2" xfId="2" applyFont="1" applyFill="1" applyBorder="1" applyAlignment="1">
      <alignment horizontal="left" vertical="center" wrapText="1"/>
    </xf>
    <xf numFmtId="0" fontId="23" fillId="8" borderId="4" xfId="2" applyFont="1" applyFill="1" applyBorder="1" applyAlignment="1">
      <alignment vertical="center" wrapText="1"/>
    </xf>
    <xf numFmtId="0" fontId="22" fillId="9" borderId="12" xfId="2" applyFont="1" applyFill="1" applyBorder="1" applyAlignment="1">
      <alignment horizontal="center" vertical="center" wrapText="1"/>
    </xf>
    <xf numFmtId="4" fontId="22" fillId="0" borderId="11" xfId="2" applyNumberFormat="1" applyFont="1" applyBorder="1" applyAlignment="1">
      <alignment horizontal="center" vertical="center" wrapText="1"/>
    </xf>
    <xf numFmtId="0" fontId="25" fillId="8" borderId="11" xfId="2" applyFont="1" applyFill="1" applyBorder="1" applyAlignment="1">
      <alignment horizontal="center" vertical="center" wrapText="1"/>
    </xf>
    <xf numFmtId="4" fontId="22" fillId="9" borderId="11" xfId="2" applyNumberFormat="1" applyFont="1" applyFill="1" applyBorder="1" applyAlignment="1">
      <alignment horizontal="center" vertical="center" wrapText="1"/>
    </xf>
    <xf numFmtId="0" fontId="22" fillId="6" borderId="12" xfId="2" applyFont="1" applyFill="1" applyBorder="1" applyAlignment="1">
      <alignment horizontal="center" vertical="center" wrapText="1"/>
    </xf>
    <xf numFmtId="4" fontId="22" fillId="6" borderId="11" xfId="2" applyNumberFormat="1" applyFont="1" applyFill="1" applyBorder="1" applyAlignment="1">
      <alignment horizontal="center" vertical="center" wrapText="1"/>
    </xf>
    <xf numFmtId="4" fontId="22" fillId="7" borderId="11" xfId="2" applyNumberFormat="1" applyFont="1" applyFill="1" applyBorder="1" applyAlignment="1">
      <alignment horizontal="center" vertical="center" wrapText="1"/>
    </xf>
    <xf numFmtId="0" fontId="22" fillId="6" borderId="12" xfId="2" applyFont="1" applyFill="1" applyBorder="1" applyAlignment="1">
      <alignment horizontal="center" vertical="center"/>
    </xf>
    <xf numFmtId="0" fontId="13" fillId="7" borderId="12" xfId="2" applyFont="1" applyFill="1" applyBorder="1" applyAlignment="1">
      <alignment horizontal="center" vertical="center"/>
    </xf>
    <xf numFmtId="0" fontId="13" fillId="7" borderId="2" xfId="2" applyFont="1" applyFill="1" applyBorder="1" applyAlignment="1">
      <alignment horizontal="left" vertical="center"/>
    </xf>
    <xf numFmtId="0" fontId="13" fillId="7" borderId="4" xfId="2" applyFont="1" applyFill="1" applyBorder="1" applyAlignment="1">
      <alignment horizontal="left" vertical="center"/>
    </xf>
    <xf numFmtId="0" fontId="13" fillId="7" borderId="12" xfId="0" applyFont="1" applyFill="1" applyBorder="1" applyAlignment="1">
      <alignment horizontal="center" vertical="center" wrapText="1"/>
    </xf>
    <xf numFmtId="166" fontId="25" fillId="7" borderId="11" xfId="0" applyNumberFormat="1" applyFont="1" applyFill="1" applyBorder="1" applyAlignment="1">
      <alignment horizontal="center" vertical="center" wrapText="1"/>
    </xf>
    <xf numFmtId="4" fontId="7" fillId="16" borderId="1" xfId="0" applyNumberFormat="1" applyFont="1" applyFill="1" applyBorder="1" applyAlignment="1">
      <alignment horizontal="right" vertical="center"/>
    </xf>
    <xf numFmtId="3" fontId="7" fillId="5" borderId="1" xfId="0" applyNumberFormat="1" applyFont="1" applyFill="1" applyBorder="1" applyAlignment="1">
      <alignment vertical="center"/>
    </xf>
    <xf numFmtId="0" fontId="7" fillId="16" borderId="2" xfId="0" applyFont="1" applyFill="1" applyBorder="1" applyAlignment="1">
      <alignment horizontal="center" vertical="center" wrapText="1"/>
    </xf>
    <xf numFmtId="4" fontId="8" fillId="0" borderId="0" xfId="0" applyNumberFormat="1" applyFont="1" applyAlignment="1">
      <alignment vertical="center"/>
    </xf>
    <xf numFmtId="0" fontId="10" fillId="7" borderId="1" xfId="2" applyFont="1" applyFill="1" applyBorder="1" applyAlignment="1">
      <alignment horizontal="center" vertical="center" wrapText="1"/>
    </xf>
    <xf numFmtId="4" fontId="10" fillId="7" borderId="1" xfId="2" applyNumberFormat="1" applyFont="1" applyFill="1" applyBorder="1" applyAlignment="1">
      <alignment horizontal="center" vertical="center" wrapText="1"/>
    </xf>
    <xf numFmtId="0" fontId="22" fillId="7" borderId="1" xfId="2" applyFont="1" applyFill="1" applyBorder="1" applyAlignment="1">
      <alignment horizontal="center" vertical="center" wrapText="1"/>
    </xf>
    <xf numFmtId="4" fontId="22" fillId="7" borderId="1" xfId="2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8" fillId="0" borderId="24" xfId="0" applyFont="1" applyBorder="1" applyAlignment="1">
      <alignment vertical="center"/>
    </xf>
    <xf numFmtId="0" fontId="10" fillId="19" borderId="1" xfId="2" applyFont="1" applyFill="1" applyBorder="1" applyAlignment="1">
      <alignment horizontal="center" vertical="center" wrapText="1"/>
    </xf>
    <xf numFmtId="4" fontId="10" fillId="19" borderId="1" xfId="2" applyNumberFormat="1" applyFont="1" applyFill="1" applyBorder="1" applyAlignment="1">
      <alignment horizontal="center" vertical="center" wrapText="1"/>
    </xf>
    <xf numFmtId="0" fontId="27" fillId="0" borderId="26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20" borderId="27" xfId="0" applyFont="1" applyFill="1" applyBorder="1" applyAlignment="1">
      <alignment vertical="center" wrapText="1"/>
    </xf>
    <xf numFmtId="0" fontId="27" fillId="0" borderId="28" xfId="0" applyFont="1" applyBorder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29" fillId="2" borderId="29" xfId="0" applyFont="1" applyFill="1" applyBorder="1" applyAlignment="1">
      <alignment horizontal="left" vertical="center" wrapText="1"/>
    </xf>
    <xf numFmtId="0" fontId="27" fillId="0" borderId="27" xfId="0" applyFont="1" applyBorder="1" applyAlignment="1">
      <alignment horizontal="justify" vertical="center" wrapText="1"/>
    </xf>
    <xf numFmtId="0" fontId="27" fillId="2" borderId="27" xfId="0" applyFont="1" applyFill="1" applyBorder="1" applyAlignment="1">
      <alignment horizontal="justify" vertical="center" wrapText="1"/>
    </xf>
    <xf numFmtId="0" fontId="28" fillId="0" borderId="27" xfId="0" applyFont="1" applyBorder="1" applyAlignment="1">
      <alignment horizontal="justify" vertical="center" wrapText="1"/>
    </xf>
    <xf numFmtId="0" fontId="27" fillId="0" borderId="28" xfId="0" applyFont="1" applyBorder="1" applyAlignment="1">
      <alignment horizontal="justify" vertical="center" wrapText="1"/>
    </xf>
    <xf numFmtId="0" fontId="29" fillId="0" borderId="0" xfId="0" applyFont="1" applyAlignment="1">
      <alignment horizontal="justify" vertical="center" wrapText="1"/>
    </xf>
    <xf numFmtId="0" fontId="29" fillId="2" borderId="30" xfId="0" applyFont="1" applyFill="1" applyBorder="1" applyAlignment="1">
      <alignment horizontal="left" vertical="center" wrapText="1"/>
    </xf>
    <xf numFmtId="0" fontId="26" fillId="7" borderId="1" xfId="0" applyFont="1" applyFill="1" applyBorder="1" applyAlignment="1">
      <alignment horizontal="justify" vertical="center" wrapText="1"/>
    </xf>
    <xf numFmtId="3" fontId="8" fillId="4" borderId="1" xfId="0" applyNumberFormat="1" applyFont="1" applyFill="1" applyBorder="1" applyAlignment="1">
      <alignment vertical="center"/>
    </xf>
    <xf numFmtId="0" fontId="27" fillId="4" borderId="27" xfId="0" applyFont="1" applyFill="1" applyBorder="1" applyAlignment="1">
      <alignment horizontal="justify" vertical="center" wrapText="1"/>
    </xf>
    <xf numFmtId="0" fontId="26" fillId="6" borderId="25" xfId="0" applyFont="1" applyFill="1" applyBorder="1" applyAlignment="1">
      <alignment horizontal="left" vertical="center" wrapText="1"/>
    </xf>
    <xf numFmtId="0" fontId="26" fillId="6" borderId="25" xfId="0" applyFont="1" applyFill="1" applyBorder="1" applyAlignment="1">
      <alignment vertical="center" wrapText="1"/>
    </xf>
    <xf numFmtId="0" fontId="15" fillId="0" borderId="0" xfId="0" applyFont="1"/>
    <xf numFmtId="4" fontId="25" fillId="8" borderId="9" xfId="2" applyNumberFormat="1" applyFont="1" applyFill="1" applyBorder="1" applyAlignment="1">
      <alignment horizontal="center" vertical="center" wrapText="1"/>
    </xf>
    <xf numFmtId="4" fontId="25" fillId="4" borderId="9" xfId="2" applyNumberFormat="1" applyFont="1" applyFill="1" applyBorder="1" applyAlignment="1">
      <alignment horizontal="center" vertical="center" wrapText="1"/>
    </xf>
    <xf numFmtId="4" fontId="25" fillId="8" borderId="11" xfId="2" applyNumberFormat="1" applyFont="1" applyFill="1" applyBorder="1" applyAlignment="1">
      <alignment horizontal="center" vertical="center" wrapText="1"/>
    </xf>
    <xf numFmtId="0" fontId="25" fillId="8" borderId="4" xfId="2" applyFont="1" applyFill="1" applyBorder="1" applyAlignment="1">
      <alignment horizontal="center" vertical="center" wrapText="1"/>
    </xf>
    <xf numFmtId="0" fontId="25" fillId="8" borderId="4" xfId="2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7" fillId="17" borderId="3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7" fillId="17" borderId="2" xfId="0" applyFont="1" applyFill="1" applyBorder="1" applyAlignment="1">
      <alignment horizontal="left" vertical="center"/>
    </xf>
    <xf numFmtId="0" fontId="7" fillId="17" borderId="3" xfId="0" applyFont="1" applyFill="1" applyBorder="1" applyAlignment="1">
      <alignment horizontal="left" vertical="center"/>
    </xf>
    <xf numFmtId="0" fontId="7" fillId="17" borderId="4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7" fillId="17" borderId="3" xfId="0" applyFont="1" applyFill="1" applyBorder="1" applyAlignment="1">
      <alignment horizontal="center" vertical="center"/>
    </xf>
    <xf numFmtId="0" fontId="13" fillId="7" borderId="2" xfId="2" applyFont="1" applyFill="1" applyBorder="1" applyAlignment="1">
      <alignment horizontal="left" vertical="center" wrapText="1"/>
    </xf>
    <xf numFmtId="0" fontId="13" fillId="7" borderId="4" xfId="2" applyFont="1" applyFill="1" applyBorder="1" applyAlignment="1">
      <alignment horizontal="left" vertical="center" wrapText="1"/>
    </xf>
    <xf numFmtId="0" fontId="13" fillId="19" borderId="2" xfId="2" applyFont="1" applyFill="1" applyBorder="1" applyAlignment="1">
      <alignment horizontal="left" vertical="center" wrapText="1"/>
    </xf>
    <xf numFmtId="0" fontId="13" fillId="19" borderId="4" xfId="2" applyFont="1" applyFill="1" applyBorder="1" applyAlignment="1">
      <alignment horizontal="left" vertical="center" wrapText="1"/>
    </xf>
    <xf numFmtId="0" fontId="10" fillId="17" borderId="14" xfId="2" applyFont="1" applyFill="1" applyBorder="1" applyAlignment="1">
      <alignment horizontal="center" vertical="center" wrapText="1"/>
    </xf>
    <xf numFmtId="0" fontId="10" fillId="17" borderId="13" xfId="2" applyFont="1" applyFill="1" applyBorder="1" applyAlignment="1">
      <alignment horizontal="center" vertical="center" wrapText="1"/>
    </xf>
    <xf numFmtId="0" fontId="10" fillId="17" borderId="23" xfId="2" applyFont="1" applyFill="1" applyBorder="1" applyAlignment="1">
      <alignment horizontal="center" vertical="center" wrapText="1"/>
    </xf>
    <xf numFmtId="0" fontId="22" fillId="7" borderId="1" xfId="2" applyFont="1" applyFill="1" applyBorder="1" applyAlignment="1">
      <alignment horizontal="left" vertical="center" wrapText="1"/>
    </xf>
    <xf numFmtId="0" fontId="13" fillId="7" borderId="1" xfId="2" applyFont="1" applyFill="1" applyBorder="1" applyAlignment="1">
      <alignment horizontal="left" vertical="center" wrapText="1"/>
    </xf>
    <xf numFmtId="0" fontId="22" fillId="3" borderId="10" xfId="2" applyFont="1" applyFill="1" applyBorder="1" applyAlignment="1">
      <alignment horizontal="center" vertical="center" wrapText="1"/>
    </xf>
    <xf numFmtId="0" fontId="22" fillId="3" borderId="3" xfId="2" applyFont="1" applyFill="1" applyBorder="1" applyAlignment="1">
      <alignment horizontal="center" vertical="center" wrapText="1"/>
    </xf>
    <xf numFmtId="0" fontId="22" fillId="3" borderId="9" xfId="2" applyFont="1" applyFill="1" applyBorder="1" applyAlignment="1">
      <alignment horizontal="center" vertical="center" wrapText="1"/>
    </xf>
    <xf numFmtId="0" fontId="12" fillId="8" borderId="2" xfId="2" applyFont="1" applyFill="1" applyBorder="1" applyAlignment="1">
      <alignment horizontal="left" vertical="center" wrapText="1"/>
    </xf>
    <xf numFmtId="0" fontId="12" fillId="8" borderId="4" xfId="2" applyFont="1" applyFill="1" applyBorder="1" applyAlignment="1">
      <alignment horizontal="left" vertical="center" wrapText="1"/>
    </xf>
    <xf numFmtId="0" fontId="13" fillId="3" borderId="10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9" xfId="2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left" vertical="center" wrapText="1"/>
    </xf>
    <xf numFmtId="0" fontId="13" fillId="7" borderId="4" xfId="0" applyFont="1" applyFill="1" applyBorder="1" applyAlignment="1">
      <alignment horizontal="left" vertical="center" wrapText="1"/>
    </xf>
    <xf numFmtId="0" fontId="22" fillId="9" borderId="2" xfId="2" applyFont="1" applyFill="1" applyBorder="1" applyAlignment="1">
      <alignment horizontal="left" vertical="center" wrapText="1"/>
    </xf>
    <xf numFmtId="0" fontId="22" fillId="9" borderId="4" xfId="2" applyFont="1" applyFill="1" applyBorder="1" applyAlignment="1">
      <alignment horizontal="left" vertical="center" wrapText="1"/>
    </xf>
    <xf numFmtId="0" fontId="22" fillId="9" borderId="2" xfId="2" applyFont="1" applyFill="1" applyBorder="1" applyAlignment="1">
      <alignment horizontal="left" vertical="center"/>
    </xf>
    <xf numFmtId="0" fontId="22" fillId="9" borderId="4" xfId="2" applyFont="1" applyFill="1" applyBorder="1" applyAlignment="1">
      <alignment horizontal="left" vertical="center"/>
    </xf>
    <xf numFmtId="0" fontId="10" fillId="16" borderId="14" xfId="2" applyFont="1" applyFill="1" applyBorder="1" applyAlignment="1">
      <alignment horizontal="center" vertical="center" wrapText="1"/>
    </xf>
    <xf numFmtId="0" fontId="10" fillId="16" borderId="13" xfId="2" applyFont="1" applyFill="1" applyBorder="1" applyAlignment="1">
      <alignment horizontal="center" vertical="center" wrapText="1"/>
    </xf>
    <xf numFmtId="0" fontId="10" fillId="16" borderId="23" xfId="2" applyFont="1" applyFill="1" applyBorder="1" applyAlignment="1">
      <alignment horizontal="center" vertical="center" wrapText="1"/>
    </xf>
    <xf numFmtId="0" fontId="22" fillId="6" borderId="2" xfId="2" applyFont="1" applyFill="1" applyBorder="1" applyAlignment="1">
      <alignment horizontal="left" vertical="center"/>
    </xf>
    <xf numFmtId="0" fontId="22" fillId="6" borderId="4" xfId="2" applyFont="1" applyFill="1" applyBorder="1" applyAlignment="1">
      <alignment horizontal="left" vertical="center"/>
    </xf>
    <xf numFmtId="0" fontId="22" fillId="7" borderId="12" xfId="2" applyFont="1" applyFill="1" applyBorder="1" applyAlignment="1">
      <alignment horizontal="center" vertical="center"/>
    </xf>
    <xf numFmtId="0" fontId="22" fillId="7" borderId="1" xfId="2" applyFont="1" applyFill="1" applyBorder="1" applyAlignment="1">
      <alignment horizontal="center" vertical="center"/>
    </xf>
    <xf numFmtId="0" fontId="22" fillId="7" borderId="2" xfId="2" applyFont="1" applyFill="1" applyBorder="1" applyAlignment="1">
      <alignment horizontal="center" vertical="center"/>
    </xf>
    <xf numFmtId="0" fontId="22" fillId="7" borderId="11" xfId="2" applyFont="1" applyFill="1" applyBorder="1" applyAlignment="1">
      <alignment horizontal="center" vertical="center"/>
    </xf>
    <xf numFmtId="0" fontId="22" fillId="16" borderId="10" xfId="2" applyFont="1" applyFill="1" applyBorder="1" applyAlignment="1">
      <alignment horizontal="center" vertical="center" wrapText="1"/>
    </xf>
    <xf numFmtId="0" fontId="22" fillId="16" borderId="3" xfId="2" applyFont="1" applyFill="1" applyBorder="1" applyAlignment="1">
      <alignment horizontal="center" vertical="center" wrapText="1"/>
    </xf>
    <xf numFmtId="0" fontId="22" fillId="16" borderId="9" xfId="2" applyFont="1" applyFill="1" applyBorder="1" applyAlignment="1">
      <alignment horizontal="center" vertical="center" wrapText="1"/>
    </xf>
    <xf numFmtId="0" fontId="22" fillId="9" borderId="2" xfId="2" applyFont="1" applyFill="1" applyBorder="1" applyAlignment="1">
      <alignment vertical="center"/>
    </xf>
    <xf numFmtId="0" fontId="22" fillId="9" borderId="4" xfId="2" applyFont="1" applyFill="1" applyBorder="1" applyAlignment="1">
      <alignment vertical="center"/>
    </xf>
    <xf numFmtId="0" fontId="13" fillId="8" borderId="2" xfId="2" applyFont="1" applyFill="1" applyBorder="1" applyAlignment="1">
      <alignment vertical="center" wrapText="1"/>
    </xf>
    <xf numFmtId="0" fontId="13" fillId="8" borderId="4" xfId="2" applyFont="1" applyFill="1" applyBorder="1" applyAlignment="1">
      <alignment vertical="center" wrapText="1"/>
    </xf>
    <xf numFmtId="0" fontId="13" fillId="8" borderId="2" xfId="2" applyFont="1" applyFill="1" applyBorder="1" applyAlignment="1">
      <alignment horizontal="left" vertical="center" wrapText="1"/>
    </xf>
    <xf numFmtId="0" fontId="13" fillId="8" borderId="4" xfId="2" applyFont="1" applyFill="1" applyBorder="1" applyAlignment="1">
      <alignment horizontal="left" vertical="center" wrapText="1"/>
    </xf>
    <xf numFmtId="0" fontId="22" fillId="8" borderId="2" xfId="2" applyFont="1" applyFill="1" applyBorder="1" applyAlignment="1">
      <alignment vertical="center" wrapText="1"/>
    </xf>
    <xf numFmtId="0" fontId="22" fillId="8" borderId="4" xfId="2" applyFont="1" applyFill="1" applyBorder="1" applyAlignment="1">
      <alignment vertical="center" wrapText="1"/>
    </xf>
    <xf numFmtId="0" fontId="7" fillId="13" borderId="15" xfId="0" applyFont="1" applyFill="1" applyBorder="1" applyAlignment="1">
      <alignment horizontal="center" vertical="center"/>
    </xf>
    <xf numFmtId="0" fontId="7" fillId="13" borderId="17" xfId="0" applyFont="1" applyFill="1" applyBorder="1" applyAlignment="1">
      <alignment horizontal="center" vertical="center"/>
    </xf>
    <xf numFmtId="0" fontId="7" fillId="13" borderId="19" xfId="0" applyFont="1" applyFill="1" applyBorder="1" applyAlignment="1">
      <alignment horizontal="center" vertical="center"/>
    </xf>
    <xf numFmtId="0" fontId="7" fillId="11" borderId="0" xfId="0" applyFont="1" applyFill="1" applyAlignment="1">
      <alignment horizontal="center" vertical="center"/>
    </xf>
  </cellXfs>
  <cellStyles count="4">
    <cellStyle name="Hiperveza" xfId="3" builtinId="8"/>
    <cellStyle name="Normalno" xfId="0" builtinId="0"/>
    <cellStyle name="Normalno 2" xfId="2" xr:uid="{00000000-0005-0000-0000-000002000000}"/>
    <cellStyle name="Postotak" xfId="1" builtinId="5"/>
  </cellStyles>
  <dxfs count="0"/>
  <tableStyles count="0" defaultTableStyle="TableStyleMedium9" defaultPivotStyle="PivotStyleLight16"/>
  <colors>
    <mruColors>
      <color rgb="FFFFFF99"/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162106</xdr:colOff>
      <xdr:row>0</xdr:row>
      <xdr:rowOff>0</xdr:rowOff>
    </xdr:from>
    <xdr:ext cx="571499" cy="625928"/>
    <xdr:pic>
      <xdr:nvPicPr>
        <xdr:cNvPr id="2" name="Slika 1">
          <a:extLst>
            <a:ext uri="{FF2B5EF4-FFF2-40B4-BE49-F238E27FC236}">
              <a16:creationId xmlns:a16="http://schemas.microsoft.com/office/drawing/2014/main" id="{C422113B-0FA1-451A-8236-20C4E9421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9936" y="0"/>
          <a:ext cx="571499" cy="62592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125802</xdr:rowOff>
    </xdr:from>
    <xdr:to>
      <xdr:col>1</xdr:col>
      <xdr:colOff>2695575</xdr:colOff>
      <xdr:row>0</xdr:row>
      <xdr:rowOff>588405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19FD6F8B-46D4-4060-BBB1-F4F44041E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5802"/>
          <a:ext cx="3890693" cy="462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2</xdr:col>
      <xdr:colOff>390525</xdr:colOff>
      <xdr:row>4</xdr:row>
      <xdr:rowOff>121679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4F1DE19C-E5EC-4FBA-8BB5-E43CCAD4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1475"/>
          <a:ext cx="3790950" cy="397904"/>
        </a:xfrm>
        <a:prstGeom prst="rect">
          <a:avLst/>
        </a:prstGeom>
      </xdr:spPr>
    </xdr:pic>
    <xdr:clientData/>
  </xdr:twoCellAnchor>
  <xdr:oneCellAnchor>
    <xdr:from>
      <xdr:col>2</xdr:col>
      <xdr:colOff>619125</xdr:colOff>
      <xdr:row>0</xdr:row>
      <xdr:rowOff>85724</xdr:rowOff>
    </xdr:from>
    <xdr:ext cx="628649" cy="688521"/>
    <xdr:pic>
      <xdr:nvPicPr>
        <xdr:cNvPr id="4" name="Slika 3">
          <a:extLst>
            <a:ext uri="{FF2B5EF4-FFF2-40B4-BE49-F238E27FC236}">
              <a16:creationId xmlns:a16="http://schemas.microsoft.com/office/drawing/2014/main" id="{EFD77D81-D3B4-4A6B-8E2B-0FCB68436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9550" y="85724"/>
          <a:ext cx="628649" cy="68852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91A8-B671-42DC-B099-14698E464F83}">
  <dimension ref="A1:B35"/>
  <sheetViews>
    <sheetView workbookViewId="0">
      <selection activeCell="A41" sqref="A41"/>
    </sheetView>
  </sheetViews>
  <sheetFormatPr defaultRowHeight="12.5" x14ac:dyDescent="0.25"/>
  <cols>
    <col min="1" max="1" width="193.1796875" customWidth="1"/>
  </cols>
  <sheetData>
    <row r="1" spans="1:1" ht="22.5" customHeight="1" thickBot="1" x14ac:dyDescent="0.3">
      <c r="A1" s="145" t="s">
        <v>161</v>
      </c>
    </row>
    <row r="2" spans="1:1" ht="24" customHeight="1" x14ac:dyDescent="0.25">
      <c r="A2" s="129" t="s">
        <v>201</v>
      </c>
    </row>
    <row r="3" spans="1:1" ht="13" x14ac:dyDescent="0.25">
      <c r="A3" s="129" t="s">
        <v>162</v>
      </c>
    </row>
    <row r="4" spans="1:1" ht="13" x14ac:dyDescent="0.25">
      <c r="A4" s="129" t="s">
        <v>165</v>
      </c>
    </row>
    <row r="5" spans="1:1" ht="13" x14ac:dyDescent="0.25">
      <c r="A5" s="129" t="s">
        <v>202</v>
      </c>
    </row>
    <row r="6" spans="1:1" ht="13" x14ac:dyDescent="0.25">
      <c r="A6" s="130" t="s">
        <v>166</v>
      </c>
    </row>
    <row r="7" spans="1:1" ht="13" x14ac:dyDescent="0.25">
      <c r="A7" s="131" t="s">
        <v>167</v>
      </c>
    </row>
    <row r="8" spans="1:1" ht="13.5" thickBot="1" x14ac:dyDescent="0.3">
      <c r="A8" s="132" t="s">
        <v>168</v>
      </c>
    </row>
    <row r="9" spans="1:1" ht="13.5" thickBot="1" x14ac:dyDescent="0.3">
      <c r="A9" s="133"/>
    </row>
    <row r="10" spans="1:1" ht="23.25" customHeight="1" thickBot="1" x14ac:dyDescent="0.3">
      <c r="A10" s="144" t="s">
        <v>204</v>
      </c>
    </row>
    <row r="11" spans="1:1" ht="13" x14ac:dyDescent="0.25">
      <c r="A11" s="134" t="s">
        <v>203</v>
      </c>
    </row>
    <row r="12" spans="1:1" ht="19.5" customHeight="1" x14ac:dyDescent="0.25">
      <c r="A12" s="143" t="s">
        <v>169</v>
      </c>
    </row>
    <row r="13" spans="1:1" ht="52" x14ac:dyDescent="0.25">
      <c r="A13" s="143" t="s">
        <v>181</v>
      </c>
    </row>
    <row r="14" spans="1:1" ht="52" x14ac:dyDescent="0.25">
      <c r="A14" s="143" t="s">
        <v>182</v>
      </c>
    </row>
    <row r="15" spans="1:1" ht="13" x14ac:dyDescent="0.25">
      <c r="A15" s="135" t="s">
        <v>170</v>
      </c>
    </row>
    <row r="16" spans="1:1" ht="13" x14ac:dyDescent="0.25">
      <c r="A16" s="135" t="s">
        <v>171</v>
      </c>
    </row>
    <row r="17" spans="1:2" ht="13" x14ac:dyDescent="0.25">
      <c r="A17" s="135" t="s">
        <v>164</v>
      </c>
    </row>
    <row r="18" spans="1:2" ht="13.5" thickBot="1" x14ac:dyDescent="0.3">
      <c r="A18" s="138" t="s">
        <v>172</v>
      </c>
    </row>
    <row r="19" spans="1:2" ht="13.5" thickBot="1" x14ac:dyDescent="0.3">
      <c r="A19" s="139"/>
    </row>
    <row r="20" spans="1:2" ht="21.75" customHeight="1" thickBot="1" x14ac:dyDescent="0.3">
      <c r="A20" s="144" t="s">
        <v>205</v>
      </c>
    </row>
    <row r="21" spans="1:2" ht="13" x14ac:dyDescent="0.25">
      <c r="A21" s="140" t="s">
        <v>173</v>
      </c>
    </row>
    <row r="22" spans="1:2" ht="13" x14ac:dyDescent="0.25">
      <c r="A22" s="135" t="s">
        <v>174</v>
      </c>
    </row>
    <row r="23" spans="1:2" ht="13" x14ac:dyDescent="0.25">
      <c r="A23" s="135" t="s">
        <v>175</v>
      </c>
    </row>
    <row r="24" spans="1:2" ht="13" x14ac:dyDescent="0.25">
      <c r="A24" s="136" t="s">
        <v>177</v>
      </c>
      <c r="B24" t="s">
        <v>176</v>
      </c>
    </row>
    <row r="25" spans="1:2" ht="13" x14ac:dyDescent="0.25">
      <c r="A25" s="137" t="s">
        <v>163</v>
      </c>
    </row>
    <row r="26" spans="1:2" ht="13" x14ac:dyDescent="0.25">
      <c r="A26" s="143" t="s">
        <v>178</v>
      </c>
    </row>
    <row r="27" spans="1:2" ht="26" x14ac:dyDescent="0.25">
      <c r="A27" s="143" t="s">
        <v>179</v>
      </c>
    </row>
    <row r="28" spans="1:2" ht="52" x14ac:dyDescent="0.25">
      <c r="A28" s="143" t="s">
        <v>180</v>
      </c>
    </row>
    <row r="29" spans="1:2" ht="13" x14ac:dyDescent="0.25">
      <c r="A29" s="135" t="s">
        <v>183</v>
      </c>
    </row>
    <row r="30" spans="1:2" ht="13" x14ac:dyDescent="0.25">
      <c r="A30" s="135" t="s">
        <v>184</v>
      </c>
    </row>
    <row r="31" spans="1:2" ht="13" x14ac:dyDescent="0.25">
      <c r="A31" s="135" t="s">
        <v>185</v>
      </c>
    </row>
    <row r="32" spans="1:2" ht="13.5" thickBot="1" x14ac:dyDescent="0.3">
      <c r="A32" s="138" t="s">
        <v>186</v>
      </c>
    </row>
    <row r="33" spans="1:1" ht="13" x14ac:dyDescent="0.25">
      <c r="A33" s="139"/>
    </row>
    <row r="34" spans="1:1" ht="13" x14ac:dyDescent="0.25">
      <c r="A34" s="139"/>
    </row>
    <row r="35" spans="1:1" ht="13" x14ac:dyDescent="0.25">
      <c r="A35" s="141" t="s">
        <v>206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69"/>
  <sheetViews>
    <sheetView tabSelected="1" zoomScale="106" zoomScaleNormal="106" workbookViewId="0">
      <selection activeCell="C1" sqref="C1:I1"/>
    </sheetView>
  </sheetViews>
  <sheetFormatPr defaultColWidth="8.81640625" defaultRowHeight="13" x14ac:dyDescent="0.25"/>
  <cols>
    <col min="1" max="1" width="17.81640625" style="30" customWidth="1"/>
    <col min="2" max="3" width="40.81640625" style="30" customWidth="1"/>
    <col min="4" max="4" width="47.54296875" style="30" customWidth="1"/>
    <col min="5" max="6" width="17.81640625" style="30" bestFit="1" customWidth="1"/>
    <col min="7" max="7" width="10.1796875" style="30" customWidth="1"/>
    <col min="8" max="8" width="7.54296875" style="30" bestFit="1" customWidth="1"/>
    <col min="9" max="9" width="20.1796875" style="30" customWidth="1"/>
    <col min="10" max="10" width="19.54296875" style="30" bestFit="1" customWidth="1"/>
    <col min="11" max="11" width="14.453125" style="30" bestFit="1" customWidth="1"/>
    <col min="12" max="12" width="15" style="30" bestFit="1" customWidth="1"/>
    <col min="13" max="13" width="10.81640625" style="30" bestFit="1" customWidth="1"/>
    <col min="14" max="14" width="10" style="30" bestFit="1" customWidth="1"/>
    <col min="15" max="15" width="18" style="30" customWidth="1"/>
    <col min="16" max="16" width="9.7265625" style="31" customWidth="1"/>
    <col min="17" max="17" width="12.54296875" style="30" bestFit="1" customWidth="1"/>
    <col min="18" max="18" width="11" style="30" customWidth="1"/>
    <col min="19" max="19" width="19" style="30" customWidth="1"/>
    <col min="20" max="20" width="8.81640625" style="30"/>
    <col min="21" max="21" width="8.81640625" style="30" hidden="1" customWidth="1"/>
    <col min="22" max="16384" width="8.81640625" style="30"/>
  </cols>
  <sheetData>
    <row r="1" spans="1:19" ht="51.75" customHeight="1" x14ac:dyDescent="0.25">
      <c r="A1" s="125" t="s">
        <v>159</v>
      </c>
      <c r="B1" s="125"/>
      <c r="C1" s="152" t="s">
        <v>219</v>
      </c>
      <c r="D1" s="152"/>
      <c r="E1" s="152"/>
      <c r="F1" s="152"/>
      <c r="G1" s="152"/>
      <c r="H1" s="152"/>
      <c r="I1" s="153"/>
      <c r="J1" s="126"/>
      <c r="P1" s="30"/>
    </row>
    <row r="2" spans="1:19" x14ac:dyDescent="0.25">
      <c r="A2" s="55" t="s">
        <v>9</v>
      </c>
      <c r="B2" s="157"/>
      <c r="C2" s="157"/>
      <c r="D2" s="157"/>
      <c r="E2" s="157"/>
      <c r="F2" s="157"/>
      <c r="G2" s="157"/>
      <c r="H2" s="157"/>
      <c r="I2" s="157"/>
    </row>
    <row r="3" spans="1:19" x14ac:dyDescent="0.25">
      <c r="A3" s="32" t="s">
        <v>10</v>
      </c>
      <c r="B3" s="157"/>
      <c r="C3" s="157"/>
      <c r="D3" s="157"/>
      <c r="E3" s="157"/>
      <c r="F3" s="157"/>
      <c r="G3" s="157"/>
      <c r="H3" s="157"/>
      <c r="I3" s="157"/>
    </row>
    <row r="4" spans="1:19" x14ac:dyDescent="0.25">
      <c r="A4" s="32" t="s">
        <v>45</v>
      </c>
      <c r="B4" s="157"/>
      <c r="C4" s="157"/>
      <c r="D4" s="157"/>
      <c r="E4" s="157"/>
      <c r="F4" s="157"/>
      <c r="G4" s="157"/>
      <c r="H4" s="157"/>
      <c r="I4" s="157"/>
    </row>
    <row r="5" spans="1:19" x14ac:dyDescent="0.25">
      <c r="A5" s="32" t="s">
        <v>59</v>
      </c>
      <c r="B5" s="157"/>
      <c r="C5" s="157"/>
      <c r="D5" s="157"/>
      <c r="E5" s="157"/>
      <c r="F5" s="157"/>
      <c r="G5" s="157"/>
      <c r="H5" s="157"/>
      <c r="I5" s="157"/>
    </row>
    <row r="6" spans="1:19" ht="12" customHeight="1" x14ac:dyDescent="0.25"/>
    <row r="7" spans="1:19" ht="27" customHeight="1" x14ac:dyDescent="0.25">
      <c r="A7" s="158" t="s">
        <v>127</v>
      </c>
      <c r="B7" s="158"/>
      <c r="C7" s="78"/>
      <c r="D7" s="78"/>
      <c r="E7" s="78"/>
      <c r="F7" s="78"/>
      <c r="G7" s="78"/>
      <c r="H7" s="79"/>
      <c r="I7" s="80" t="s">
        <v>100</v>
      </c>
      <c r="J7" s="81"/>
      <c r="K7" s="81"/>
      <c r="L7" s="81"/>
      <c r="M7" s="81"/>
      <c r="N7" s="81"/>
      <c r="O7" s="81"/>
      <c r="P7" s="81"/>
      <c r="Q7" s="81"/>
      <c r="R7" s="81"/>
      <c r="S7" s="82"/>
    </row>
    <row r="8" spans="1:19" s="11" customFormat="1" ht="104" x14ac:dyDescent="0.25">
      <c r="A8" s="68" t="s">
        <v>8</v>
      </c>
      <c r="B8" s="68" t="s">
        <v>119</v>
      </c>
      <c r="C8" s="68" t="s">
        <v>120</v>
      </c>
      <c r="D8" s="68" t="s">
        <v>13</v>
      </c>
      <c r="E8" s="68" t="s">
        <v>129</v>
      </c>
      <c r="F8" s="68" t="s">
        <v>130</v>
      </c>
      <c r="G8" s="68" t="s">
        <v>126</v>
      </c>
      <c r="H8" s="68" t="s">
        <v>125</v>
      </c>
      <c r="I8" s="68" t="s">
        <v>124</v>
      </c>
      <c r="J8" s="68" t="s">
        <v>121</v>
      </c>
      <c r="K8" s="69" t="s">
        <v>41</v>
      </c>
      <c r="L8" s="69" t="s">
        <v>57</v>
      </c>
      <c r="M8" s="69" t="s">
        <v>40</v>
      </c>
      <c r="N8" s="69" t="s">
        <v>122</v>
      </c>
      <c r="O8" s="69" t="s">
        <v>211</v>
      </c>
      <c r="P8" s="70" t="s">
        <v>123</v>
      </c>
      <c r="Q8" s="69" t="s">
        <v>31</v>
      </c>
      <c r="R8" s="69" t="s">
        <v>14</v>
      </c>
      <c r="S8" s="69" t="s">
        <v>17</v>
      </c>
    </row>
    <row r="9" spans="1:19" ht="65" x14ac:dyDescent="0.25">
      <c r="A9" s="159" t="s">
        <v>11</v>
      </c>
      <c r="B9" s="24" t="s">
        <v>73</v>
      </c>
      <c r="C9" s="24" t="s">
        <v>209</v>
      </c>
      <c r="D9" s="25"/>
      <c r="E9" s="25"/>
      <c r="F9" s="25"/>
      <c r="G9" s="27"/>
      <c r="H9" s="28"/>
      <c r="I9" s="29"/>
      <c r="J9" s="54"/>
      <c r="K9" s="33">
        <f t="shared" ref="K9:K23" si="0">H9*I9*J9</f>
        <v>0</v>
      </c>
      <c r="L9" s="33">
        <f t="shared" ref="L9:L23" si="1">M9-K9</f>
        <v>0</v>
      </c>
      <c r="M9" s="33">
        <f t="shared" ref="M9:M23" si="2">H9*I9+K9</f>
        <v>0</v>
      </c>
      <c r="N9" s="142">
        <v>1</v>
      </c>
      <c r="O9" s="34">
        <f>M9*N9</f>
        <v>0</v>
      </c>
      <c r="P9" s="35">
        <v>1</v>
      </c>
      <c r="Q9" s="34">
        <f>(O9*P9)</f>
        <v>0</v>
      </c>
      <c r="R9" s="33">
        <f t="shared" ref="R9:R23" si="3">M9-Q9</f>
        <v>0</v>
      </c>
      <c r="S9" s="28"/>
    </row>
    <row r="10" spans="1:19" ht="52" x14ac:dyDescent="0.25">
      <c r="A10" s="159"/>
      <c r="B10" s="24" t="s">
        <v>74</v>
      </c>
      <c r="C10" s="24" t="s">
        <v>87</v>
      </c>
      <c r="D10" s="25"/>
      <c r="E10" s="25"/>
      <c r="F10" s="25"/>
      <c r="G10" s="27"/>
      <c r="H10" s="28"/>
      <c r="I10" s="29"/>
      <c r="J10" s="54"/>
      <c r="K10" s="33">
        <f t="shared" si="0"/>
        <v>0</v>
      </c>
      <c r="L10" s="33">
        <f t="shared" si="1"/>
        <v>0</v>
      </c>
      <c r="M10" s="33">
        <f t="shared" si="2"/>
        <v>0</v>
      </c>
      <c r="N10" s="142">
        <v>1</v>
      </c>
      <c r="O10" s="34">
        <f>M10*N10</f>
        <v>0</v>
      </c>
      <c r="P10" s="35">
        <v>1</v>
      </c>
      <c r="Q10" s="34">
        <f t="shared" ref="Q10:Q20" si="4">(O10*P10)</f>
        <v>0</v>
      </c>
      <c r="R10" s="33">
        <f>M10-Q10</f>
        <v>0</v>
      </c>
      <c r="S10" s="28"/>
    </row>
    <row r="11" spans="1:19" ht="39" x14ac:dyDescent="0.25">
      <c r="A11" s="159"/>
      <c r="B11" s="24" t="s">
        <v>117</v>
      </c>
      <c r="C11" s="24" t="s">
        <v>188</v>
      </c>
      <c r="D11" s="25"/>
      <c r="E11" s="25"/>
      <c r="F11" s="25"/>
      <c r="G11" s="27"/>
      <c r="H11" s="28"/>
      <c r="I11" s="29"/>
      <c r="J11" s="54"/>
      <c r="K11" s="33">
        <f t="shared" si="0"/>
        <v>0</v>
      </c>
      <c r="L11" s="33">
        <f t="shared" si="1"/>
        <v>0</v>
      </c>
      <c r="M11" s="33">
        <f t="shared" si="2"/>
        <v>0</v>
      </c>
      <c r="N11" s="142">
        <v>1</v>
      </c>
      <c r="O11" s="34">
        <f t="shared" ref="O11:O23" si="5">M11*N11</f>
        <v>0</v>
      </c>
      <c r="P11" s="35">
        <v>0.5</v>
      </c>
      <c r="Q11" s="34">
        <f t="shared" si="4"/>
        <v>0</v>
      </c>
      <c r="R11" s="33">
        <f t="shared" si="3"/>
        <v>0</v>
      </c>
      <c r="S11" s="28"/>
    </row>
    <row r="12" spans="1:19" ht="78" x14ac:dyDescent="0.25">
      <c r="A12" s="159"/>
      <c r="B12" s="24" t="s">
        <v>116</v>
      </c>
      <c r="C12" s="24"/>
      <c r="D12" s="25"/>
      <c r="E12" s="25"/>
      <c r="F12" s="25"/>
      <c r="G12" s="27"/>
      <c r="H12" s="28"/>
      <c r="I12" s="29"/>
      <c r="J12" s="54"/>
      <c r="K12" s="33">
        <f t="shared" si="0"/>
        <v>0</v>
      </c>
      <c r="L12" s="33">
        <f t="shared" si="1"/>
        <v>0</v>
      </c>
      <c r="M12" s="33">
        <f t="shared" si="2"/>
        <v>0</v>
      </c>
      <c r="N12" s="142">
        <v>1</v>
      </c>
      <c r="O12" s="34">
        <f t="shared" si="5"/>
        <v>0</v>
      </c>
      <c r="P12" s="35">
        <v>0.5</v>
      </c>
      <c r="Q12" s="34">
        <f t="shared" si="4"/>
        <v>0</v>
      </c>
      <c r="R12" s="33">
        <f t="shared" si="3"/>
        <v>0</v>
      </c>
      <c r="S12" s="28"/>
    </row>
    <row r="13" spans="1:19" x14ac:dyDescent="0.25">
      <c r="A13" s="159"/>
      <c r="B13" s="24"/>
      <c r="C13" s="24"/>
      <c r="D13" s="25"/>
      <c r="E13" s="25"/>
      <c r="F13" s="25"/>
      <c r="G13" s="27"/>
      <c r="H13" s="28"/>
      <c r="I13" s="29"/>
      <c r="J13" s="54"/>
      <c r="K13" s="33">
        <f t="shared" si="0"/>
        <v>0</v>
      </c>
      <c r="L13" s="33">
        <f t="shared" si="1"/>
        <v>0</v>
      </c>
      <c r="M13" s="33">
        <f t="shared" si="2"/>
        <v>0</v>
      </c>
      <c r="N13" s="142"/>
      <c r="O13" s="34">
        <f t="shared" si="5"/>
        <v>0</v>
      </c>
      <c r="P13" s="35">
        <v>1</v>
      </c>
      <c r="Q13" s="34">
        <f t="shared" si="4"/>
        <v>0</v>
      </c>
      <c r="R13" s="33">
        <f t="shared" si="3"/>
        <v>0</v>
      </c>
      <c r="S13" s="28"/>
    </row>
    <row r="14" spans="1:19" x14ac:dyDescent="0.25">
      <c r="A14" s="159"/>
      <c r="B14" s="24"/>
      <c r="C14" s="24"/>
      <c r="D14" s="25"/>
      <c r="E14" s="25"/>
      <c r="F14" s="25"/>
      <c r="G14" s="27"/>
      <c r="H14" s="28"/>
      <c r="I14" s="29"/>
      <c r="J14" s="54"/>
      <c r="K14" s="33">
        <f t="shared" si="0"/>
        <v>0</v>
      </c>
      <c r="L14" s="33">
        <f t="shared" si="1"/>
        <v>0</v>
      </c>
      <c r="M14" s="33">
        <f t="shared" si="2"/>
        <v>0</v>
      </c>
      <c r="N14" s="142"/>
      <c r="O14" s="34">
        <f t="shared" si="5"/>
        <v>0</v>
      </c>
      <c r="P14" s="35">
        <v>1</v>
      </c>
      <c r="Q14" s="34">
        <f t="shared" si="4"/>
        <v>0</v>
      </c>
      <c r="R14" s="33">
        <f t="shared" si="3"/>
        <v>0</v>
      </c>
      <c r="S14" s="28"/>
    </row>
    <row r="15" spans="1:19" x14ac:dyDescent="0.25">
      <c r="A15" s="159"/>
      <c r="B15" s="24"/>
      <c r="C15" s="24"/>
      <c r="D15" s="25"/>
      <c r="E15" s="25"/>
      <c r="F15" s="25"/>
      <c r="G15" s="27"/>
      <c r="H15" s="28"/>
      <c r="I15" s="29"/>
      <c r="J15" s="54"/>
      <c r="K15" s="33">
        <f t="shared" si="0"/>
        <v>0</v>
      </c>
      <c r="L15" s="33">
        <f t="shared" si="1"/>
        <v>0</v>
      </c>
      <c r="M15" s="33">
        <f t="shared" si="2"/>
        <v>0</v>
      </c>
      <c r="N15" s="142"/>
      <c r="O15" s="34">
        <f t="shared" si="5"/>
        <v>0</v>
      </c>
      <c r="P15" s="35">
        <v>1</v>
      </c>
      <c r="Q15" s="34">
        <f t="shared" si="4"/>
        <v>0</v>
      </c>
      <c r="R15" s="33">
        <f t="shared" si="3"/>
        <v>0</v>
      </c>
      <c r="S15" s="28"/>
    </row>
    <row r="16" spans="1:19" x14ac:dyDescent="0.25">
      <c r="A16" s="159"/>
      <c r="B16" s="24"/>
      <c r="C16" s="24"/>
      <c r="D16" s="25"/>
      <c r="E16" s="25"/>
      <c r="F16" s="25"/>
      <c r="G16" s="27"/>
      <c r="H16" s="28"/>
      <c r="I16" s="29"/>
      <c r="J16" s="54"/>
      <c r="K16" s="33">
        <f t="shared" si="0"/>
        <v>0</v>
      </c>
      <c r="L16" s="33">
        <f t="shared" si="1"/>
        <v>0</v>
      </c>
      <c r="M16" s="33">
        <f t="shared" si="2"/>
        <v>0</v>
      </c>
      <c r="N16" s="142"/>
      <c r="O16" s="34">
        <f t="shared" si="5"/>
        <v>0</v>
      </c>
      <c r="P16" s="35">
        <v>1</v>
      </c>
      <c r="Q16" s="34">
        <f t="shared" si="4"/>
        <v>0</v>
      </c>
      <c r="R16" s="33">
        <f t="shared" si="3"/>
        <v>0</v>
      </c>
      <c r="S16" s="28"/>
    </row>
    <row r="17" spans="1:21" x14ac:dyDescent="0.25">
      <c r="A17" s="159"/>
      <c r="B17" s="24"/>
      <c r="C17" s="24"/>
      <c r="D17" s="25"/>
      <c r="E17" s="25"/>
      <c r="F17" s="25"/>
      <c r="G17" s="27"/>
      <c r="H17" s="28"/>
      <c r="I17" s="29"/>
      <c r="J17" s="54"/>
      <c r="K17" s="33">
        <f t="shared" si="0"/>
        <v>0</v>
      </c>
      <c r="L17" s="33">
        <f t="shared" si="1"/>
        <v>0</v>
      </c>
      <c r="M17" s="33">
        <f t="shared" si="2"/>
        <v>0</v>
      </c>
      <c r="N17" s="142"/>
      <c r="O17" s="34">
        <f t="shared" si="5"/>
        <v>0</v>
      </c>
      <c r="P17" s="35">
        <v>1</v>
      </c>
      <c r="Q17" s="34">
        <f t="shared" si="4"/>
        <v>0</v>
      </c>
      <c r="R17" s="33">
        <f t="shared" si="3"/>
        <v>0</v>
      </c>
      <c r="S17" s="28"/>
    </row>
    <row r="18" spans="1:21" x14ac:dyDescent="0.25">
      <c r="A18" s="159"/>
      <c r="B18" s="24"/>
      <c r="C18" s="24"/>
      <c r="D18" s="25"/>
      <c r="E18" s="25"/>
      <c r="F18" s="25"/>
      <c r="G18" s="27"/>
      <c r="H18" s="28"/>
      <c r="I18" s="29"/>
      <c r="J18" s="54"/>
      <c r="K18" s="33">
        <f t="shared" si="0"/>
        <v>0</v>
      </c>
      <c r="L18" s="33">
        <f t="shared" si="1"/>
        <v>0</v>
      </c>
      <c r="M18" s="33">
        <f t="shared" si="2"/>
        <v>0</v>
      </c>
      <c r="N18" s="142"/>
      <c r="O18" s="34">
        <f t="shared" si="5"/>
        <v>0</v>
      </c>
      <c r="P18" s="35">
        <v>1</v>
      </c>
      <c r="Q18" s="34">
        <f t="shared" si="4"/>
        <v>0</v>
      </c>
      <c r="R18" s="33">
        <f t="shared" si="3"/>
        <v>0</v>
      </c>
      <c r="S18" s="28"/>
    </row>
    <row r="19" spans="1:21" x14ac:dyDescent="0.25">
      <c r="A19" s="159"/>
      <c r="B19" s="24"/>
      <c r="C19" s="24"/>
      <c r="D19" s="25"/>
      <c r="E19" s="25"/>
      <c r="F19" s="25"/>
      <c r="G19" s="27"/>
      <c r="H19" s="28"/>
      <c r="I19" s="29"/>
      <c r="J19" s="54"/>
      <c r="K19" s="33">
        <f t="shared" si="0"/>
        <v>0</v>
      </c>
      <c r="L19" s="33">
        <f t="shared" si="1"/>
        <v>0</v>
      </c>
      <c r="M19" s="33">
        <f t="shared" si="2"/>
        <v>0</v>
      </c>
      <c r="N19" s="142"/>
      <c r="O19" s="34">
        <f t="shared" si="5"/>
        <v>0</v>
      </c>
      <c r="P19" s="35">
        <v>1</v>
      </c>
      <c r="Q19" s="34">
        <f t="shared" si="4"/>
        <v>0</v>
      </c>
      <c r="R19" s="33">
        <f t="shared" si="3"/>
        <v>0</v>
      </c>
      <c r="S19" s="28"/>
    </row>
    <row r="20" spans="1:21" x14ac:dyDescent="0.25">
      <c r="A20" s="159"/>
      <c r="B20" s="24"/>
      <c r="C20" s="24"/>
      <c r="D20" s="25"/>
      <c r="E20" s="25"/>
      <c r="F20" s="25"/>
      <c r="G20" s="27"/>
      <c r="H20" s="28"/>
      <c r="I20" s="29"/>
      <c r="J20" s="54"/>
      <c r="K20" s="33">
        <f t="shared" si="0"/>
        <v>0</v>
      </c>
      <c r="L20" s="33">
        <f t="shared" si="1"/>
        <v>0</v>
      </c>
      <c r="M20" s="33">
        <f t="shared" si="2"/>
        <v>0</v>
      </c>
      <c r="N20" s="142"/>
      <c r="O20" s="34">
        <f t="shared" si="5"/>
        <v>0</v>
      </c>
      <c r="P20" s="35">
        <v>1</v>
      </c>
      <c r="Q20" s="34">
        <f t="shared" si="4"/>
        <v>0</v>
      </c>
      <c r="R20" s="33">
        <f t="shared" si="3"/>
        <v>0</v>
      </c>
      <c r="S20" s="28"/>
      <c r="U20" s="30" t="s">
        <v>1</v>
      </c>
    </row>
    <row r="21" spans="1:21" x14ac:dyDescent="0.25">
      <c r="A21" s="159"/>
      <c r="B21" s="24"/>
      <c r="C21" s="24"/>
      <c r="D21" s="25"/>
      <c r="E21" s="25"/>
      <c r="F21" s="25"/>
      <c r="G21" s="27"/>
      <c r="H21" s="28"/>
      <c r="I21" s="29"/>
      <c r="J21" s="54"/>
      <c r="K21" s="33">
        <f t="shared" si="0"/>
        <v>0</v>
      </c>
      <c r="L21" s="33">
        <f t="shared" si="1"/>
        <v>0</v>
      </c>
      <c r="M21" s="33">
        <f t="shared" si="2"/>
        <v>0</v>
      </c>
      <c r="N21" s="142"/>
      <c r="O21" s="34">
        <f t="shared" si="5"/>
        <v>0</v>
      </c>
      <c r="P21" s="35">
        <v>1</v>
      </c>
      <c r="Q21" s="34">
        <f>(O21*P21)</f>
        <v>0</v>
      </c>
      <c r="R21" s="33">
        <f t="shared" si="3"/>
        <v>0</v>
      </c>
      <c r="S21" s="28"/>
      <c r="U21" s="30" t="s">
        <v>2</v>
      </c>
    </row>
    <row r="22" spans="1:21" x14ac:dyDescent="0.25">
      <c r="A22" s="159"/>
      <c r="B22" s="24"/>
      <c r="C22" s="24"/>
      <c r="D22" s="25"/>
      <c r="E22" s="25"/>
      <c r="F22" s="25"/>
      <c r="G22" s="27"/>
      <c r="H22" s="28"/>
      <c r="I22" s="29"/>
      <c r="J22" s="54"/>
      <c r="K22" s="33">
        <f t="shared" si="0"/>
        <v>0</v>
      </c>
      <c r="L22" s="33">
        <f t="shared" si="1"/>
        <v>0</v>
      </c>
      <c r="M22" s="33">
        <f t="shared" si="2"/>
        <v>0</v>
      </c>
      <c r="N22" s="142"/>
      <c r="O22" s="34">
        <f t="shared" si="5"/>
        <v>0</v>
      </c>
      <c r="P22" s="35">
        <v>1</v>
      </c>
      <c r="Q22" s="34">
        <f>(O22*P22)</f>
        <v>0</v>
      </c>
      <c r="R22" s="33">
        <f t="shared" si="3"/>
        <v>0</v>
      </c>
      <c r="S22" s="28"/>
      <c r="U22" s="30" t="s">
        <v>0</v>
      </c>
    </row>
    <row r="23" spans="1:21" x14ac:dyDescent="0.25">
      <c r="A23" s="159"/>
      <c r="B23" s="24"/>
      <c r="C23" s="24"/>
      <c r="D23" s="25"/>
      <c r="E23" s="25"/>
      <c r="F23" s="25"/>
      <c r="G23" s="27"/>
      <c r="H23" s="28"/>
      <c r="I23" s="29"/>
      <c r="J23" s="54"/>
      <c r="K23" s="33">
        <f t="shared" si="0"/>
        <v>0</v>
      </c>
      <c r="L23" s="33">
        <f t="shared" si="1"/>
        <v>0</v>
      </c>
      <c r="M23" s="33">
        <f t="shared" si="2"/>
        <v>0</v>
      </c>
      <c r="N23" s="142"/>
      <c r="O23" s="34">
        <f t="shared" si="5"/>
        <v>0</v>
      </c>
      <c r="P23" s="35">
        <v>1</v>
      </c>
      <c r="Q23" s="34">
        <f>(O23*P23)</f>
        <v>0</v>
      </c>
      <c r="R23" s="33">
        <f t="shared" si="3"/>
        <v>0</v>
      </c>
      <c r="S23" s="28"/>
      <c r="U23" s="30" t="s">
        <v>4</v>
      </c>
    </row>
    <row r="24" spans="1:21" ht="27.75" customHeight="1" x14ac:dyDescent="0.25">
      <c r="A24" s="159"/>
      <c r="B24" s="71"/>
      <c r="C24" s="72"/>
      <c r="D24" s="36"/>
      <c r="E24" s="48"/>
      <c r="F24" s="48"/>
      <c r="G24" s="36"/>
      <c r="H24" s="36"/>
      <c r="I24" s="74" t="s">
        <v>26</v>
      </c>
      <c r="J24" s="73"/>
      <c r="K24" s="34">
        <f>SUM(K9:K23)</f>
        <v>0</v>
      </c>
      <c r="L24" s="34">
        <f>SUM(L9:L23)</f>
        <v>0</v>
      </c>
      <c r="M24" s="34">
        <f>SUM(M9:M23)</f>
        <v>0</v>
      </c>
      <c r="N24" s="77"/>
      <c r="O24" s="34">
        <f>SUM(O9:O23)</f>
        <v>0</v>
      </c>
      <c r="P24" s="38"/>
      <c r="Q24" s="34">
        <f t="shared" ref="Q24:R24" si="6">SUM(Q9:Q23)</f>
        <v>0</v>
      </c>
      <c r="R24" s="34">
        <f t="shared" si="6"/>
        <v>0</v>
      </c>
      <c r="S24" s="38"/>
      <c r="U24" s="30" t="s">
        <v>3</v>
      </c>
    </row>
    <row r="25" spans="1:21" x14ac:dyDescent="0.25">
      <c r="A25" s="154" t="s">
        <v>12</v>
      </c>
      <c r="B25" s="24"/>
      <c r="C25" s="24"/>
      <c r="D25" s="26"/>
      <c r="E25" s="25"/>
      <c r="F25" s="25"/>
      <c r="G25" s="27"/>
      <c r="H25" s="28"/>
      <c r="I25" s="29"/>
      <c r="J25" s="54"/>
      <c r="K25" s="33">
        <f t="shared" ref="K25:K39" si="7">H25*I25*J25</f>
        <v>0</v>
      </c>
      <c r="L25" s="33">
        <f t="shared" ref="L25:L39" si="8">M25-K25</f>
        <v>0</v>
      </c>
      <c r="M25" s="33">
        <f t="shared" ref="M25:M39" si="9">H25*I25+K25</f>
        <v>0</v>
      </c>
      <c r="N25" s="142">
        <v>0</v>
      </c>
      <c r="O25" s="34">
        <f>M25*N25</f>
        <v>0</v>
      </c>
      <c r="P25" s="35">
        <v>1</v>
      </c>
      <c r="Q25" s="34">
        <f>(O25*P25)</f>
        <v>0</v>
      </c>
      <c r="R25" s="33">
        <f t="shared" ref="R25:R39" si="10">M25-Q25</f>
        <v>0</v>
      </c>
      <c r="S25" s="28"/>
      <c r="U25" s="30" t="s">
        <v>5</v>
      </c>
    </row>
    <row r="26" spans="1:21" x14ac:dyDescent="0.25">
      <c r="A26" s="155"/>
      <c r="B26" s="24"/>
      <c r="C26" s="24"/>
      <c r="D26" s="25"/>
      <c r="E26" s="25"/>
      <c r="F26" s="25"/>
      <c r="G26" s="27"/>
      <c r="H26" s="28"/>
      <c r="I26" s="29"/>
      <c r="J26" s="54"/>
      <c r="K26" s="33">
        <f t="shared" si="7"/>
        <v>0</v>
      </c>
      <c r="L26" s="33">
        <f t="shared" si="8"/>
        <v>0</v>
      </c>
      <c r="M26" s="33">
        <f t="shared" si="9"/>
        <v>0</v>
      </c>
      <c r="N26" s="142">
        <v>0</v>
      </c>
      <c r="O26" s="34">
        <f t="shared" ref="O26:O39" si="11">M26*N26</f>
        <v>0</v>
      </c>
      <c r="P26" s="35">
        <v>1</v>
      </c>
      <c r="Q26" s="34">
        <f t="shared" ref="Q26:Q36" si="12">(O26*P26)</f>
        <v>0</v>
      </c>
      <c r="R26" s="33">
        <f t="shared" si="10"/>
        <v>0</v>
      </c>
      <c r="S26" s="28"/>
    </row>
    <row r="27" spans="1:21" x14ac:dyDescent="0.25">
      <c r="A27" s="155"/>
      <c r="B27" s="24"/>
      <c r="C27" s="24"/>
      <c r="D27" s="25"/>
      <c r="E27" s="25"/>
      <c r="F27" s="25"/>
      <c r="G27" s="27"/>
      <c r="H27" s="28"/>
      <c r="I27" s="29"/>
      <c r="J27" s="54"/>
      <c r="K27" s="33">
        <f t="shared" si="7"/>
        <v>0</v>
      </c>
      <c r="L27" s="33">
        <f t="shared" si="8"/>
        <v>0</v>
      </c>
      <c r="M27" s="33">
        <f t="shared" si="9"/>
        <v>0</v>
      </c>
      <c r="N27" s="142">
        <v>0</v>
      </c>
      <c r="O27" s="34">
        <f t="shared" si="11"/>
        <v>0</v>
      </c>
      <c r="P27" s="35">
        <v>1</v>
      </c>
      <c r="Q27" s="34">
        <f t="shared" si="12"/>
        <v>0</v>
      </c>
      <c r="R27" s="33">
        <f t="shared" si="10"/>
        <v>0</v>
      </c>
      <c r="S27" s="28"/>
    </row>
    <row r="28" spans="1:21" x14ac:dyDescent="0.25">
      <c r="A28" s="155"/>
      <c r="B28" s="24"/>
      <c r="C28" s="24"/>
      <c r="D28" s="25"/>
      <c r="E28" s="25"/>
      <c r="F28" s="25"/>
      <c r="G28" s="27"/>
      <c r="H28" s="28"/>
      <c r="I28" s="29"/>
      <c r="J28" s="54"/>
      <c r="K28" s="33">
        <f t="shared" si="7"/>
        <v>0</v>
      </c>
      <c r="L28" s="33">
        <f t="shared" si="8"/>
        <v>0</v>
      </c>
      <c r="M28" s="33">
        <f t="shared" si="9"/>
        <v>0</v>
      </c>
      <c r="N28" s="142"/>
      <c r="O28" s="34">
        <f t="shared" si="11"/>
        <v>0</v>
      </c>
      <c r="P28" s="35">
        <v>1</v>
      </c>
      <c r="Q28" s="34">
        <f t="shared" si="12"/>
        <v>0</v>
      </c>
      <c r="R28" s="33">
        <f t="shared" si="10"/>
        <v>0</v>
      </c>
      <c r="S28" s="28"/>
    </row>
    <row r="29" spans="1:21" x14ac:dyDescent="0.25">
      <c r="A29" s="155"/>
      <c r="B29" s="24"/>
      <c r="C29" s="24"/>
      <c r="D29" s="25"/>
      <c r="E29" s="25"/>
      <c r="F29" s="25"/>
      <c r="G29" s="27"/>
      <c r="H29" s="28"/>
      <c r="I29" s="29"/>
      <c r="J29" s="54"/>
      <c r="K29" s="33">
        <f t="shared" si="7"/>
        <v>0</v>
      </c>
      <c r="L29" s="33">
        <f t="shared" si="8"/>
        <v>0</v>
      </c>
      <c r="M29" s="33">
        <f t="shared" si="9"/>
        <v>0</v>
      </c>
      <c r="N29" s="142"/>
      <c r="O29" s="34">
        <f t="shared" si="11"/>
        <v>0</v>
      </c>
      <c r="P29" s="35">
        <v>1</v>
      </c>
      <c r="Q29" s="34">
        <f t="shared" si="12"/>
        <v>0</v>
      </c>
      <c r="R29" s="33">
        <f t="shared" si="10"/>
        <v>0</v>
      </c>
      <c r="S29" s="28"/>
    </row>
    <row r="30" spans="1:21" x14ac:dyDescent="0.25">
      <c r="A30" s="155"/>
      <c r="B30" s="24"/>
      <c r="C30" s="24"/>
      <c r="D30" s="25"/>
      <c r="E30" s="25"/>
      <c r="F30" s="25"/>
      <c r="G30" s="27"/>
      <c r="H30" s="28"/>
      <c r="I30" s="29"/>
      <c r="J30" s="54"/>
      <c r="K30" s="33">
        <f t="shared" si="7"/>
        <v>0</v>
      </c>
      <c r="L30" s="33">
        <f t="shared" si="8"/>
        <v>0</v>
      </c>
      <c r="M30" s="33">
        <f t="shared" si="9"/>
        <v>0</v>
      </c>
      <c r="N30" s="142"/>
      <c r="O30" s="34">
        <f t="shared" si="11"/>
        <v>0</v>
      </c>
      <c r="P30" s="35">
        <v>1</v>
      </c>
      <c r="Q30" s="34">
        <f t="shared" si="12"/>
        <v>0</v>
      </c>
      <c r="R30" s="33">
        <f t="shared" si="10"/>
        <v>0</v>
      </c>
      <c r="S30" s="28"/>
    </row>
    <row r="31" spans="1:21" x14ac:dyDescent="0.25">
      <c r="A31" s="155"/>
      <c r="B31" s="24"/>
      <c r="C31" s="24"/>
      <c r="D31" s="25"/>
      <c r="E31" s="25"/>
      <c r="F31" s="25"/>
      <c r="G31" s="27"/>
      <c r="H31" s="28"/>
      <c r="I31" s="29"/>
      <c r="J31" s="54"/>
      <c r="K31" s="33">
        <f t="shared" si="7"/>
        <v>0</v>
      </c>
      <c r="L31" s="33">
        <f t="shared" si="8"/>
        <v>0</v>
      </c>
      <c r="M31" s="33">
        <f t="shared" si="9"/>
        <v>0</v>
      </c>
      <c r="N31" s="142"/>
      <c r="O31" s="34">
        <f t="shared" si="11"/>
        <v>0</v>
      </c>
      <c r="P31" s="35">
        <v>1</v>
      </c>
      <c r="Q31" s="34">
        <f t="shared" si="12"/>
        <v>0</v>
      </c>
      <c r="R31" s="33">
        <f t="shared" si="10"/>
        <v>0</v>
      </c>
      <c r="S31" s="28"/>
    </row>
    <row r="32" spans="1:21" x14ac:dyDescent="0.25">
      <c r="A32" s="155"/>
      <c r="B32" s="24"/>
      <c r="C32" s="24"/>
      <c r="D32" s="25"/>
      <c r="E32" s="25"/>
      <c r="F32" s="25"/>
      <c r="G32" s="27"/>
      <c r="H32" s="28"/>
      <c r="I32" s="29"/>
      <c r="J32" s="54"/>
      <c r="K32" s="33">
        <f t="shared" si="7"/>
        <v>0</v>
      </c>
      <c r="L32" s="33">
        <f t="shared" si="8"/>
        <v>0</v>
      </c>
      <c r="M32" s="33">
        <f t="shared" si="9"/>
        <v>0</v>
      </c>
      <c r="N32" s="142"/>
      <c r="O32" s="34">
        <f t="shared" si="11"/>
        <v>0</v>
      </c>
      <c r="P32" s="35">
        <v>1</v>
      </c>
      <c r="Q32" s="34">
        <f t="shared" si="12"/>
        <v>0</v>
      </c>
      <c r="R32" s="33">
        <f t="shared" si="10"/>
        <v>0</v>
      </c>
      <c r="S32" s="28"/>
    </row>
    <row r="33" spans="1:21" x14ac:dyDescent="0.25">
      <c r="A33" s="155"/>
      <c r="B33" s="24"/>
      <c r="C33" s="24"/>
      <c r="D33" s="25"/>
      <c r="E33" s="25"/>
      <c r="F33" s="25"/>
      <c r="G33" s="27"/>
      <c r="H33" s="28"/>
      <c r="I33" s="29"/>
      <c r="J33" s="54"/>
      <c r="K33" s="33">
        <f t="shared" si="7"/>
        <v>0</v>
      </c>
      <c r="L33" s="33">
        <f t="shared" si="8"/>
        <v>0</v>
      </c>
      <c r="M33" s="33">
        <f t="shared" si="9"/>
        <v>0</v>
      </c>
      <c r="N33" s="142"/>
      <c r="O33" s="34">
        <f t="shared" si="11"/>
        <v>0</v>
      </c>
      <c r="P33" s="35">
        <v>1</v>
      </c>
      <c r="Q33" s="34">
        <f t="shared" si="12"/>
        <v>0</v>
      </c>
      <c r="R33" s="33">
        <f t="shared" si="10"/>
        <v>0</v>
      </c>
      <c r="S33" s="28"/>
    </row>
    <row r="34" spans="1:21" x14ac:dyDescent="0.25">
      <c r="A34" s="155"/>
      <c r="B34" s="24"/>
      <c r="C34" s="24"/>
      <c r="D34" s="25"/>
      <c r="E34" s="25"/>
      <c r="F34" s="25"/>
      <c r="G34" s="27"/>
      <c r="H34" s="28"/>
      <c r="I34" s="29"/>
      <c r="J34" s="54"/>
      <c r="K34" s="33">
        <f t="shared" si="7"/>
        <v>0</v>
      </c>
      <c r="L34" s="33">
        <f t="shared" si="8"/>
        <v>0</v>
      </c>
      <c r="M34" s="33">
        <f t="shared" si="9"/>
        <v>0</v>
      </c>
      <c r="N34" s="142"/>
      <c r="O34" s="34">
        <f t="shared" si="11"/>
        <v>0</v>
      </c>
      <c r="P34" s="35">
        <v>1</v>
      </c>
      <c r="Q34" s="34">
        <f t="shared" si="12"/>
        <v>0</v>
      </c>
      <c r="R34" s="33">
        <f t="shared" si="10"/>
        <v>0</v>
      </c>
      <c r="S34" s="28"/>
    </row>
    <row r="35" spans="1:21" x14ac:dyDescent="0.25">
      <c r="A35" s="155"/>
      <c r="B35" s="24"/>
      <c r="C35" s="24"/>
      <c r="D35" s="25"/>
      <c r="E35" s="25"/>
      <c r="F35" s="25"/>
      <c r="G35" s="27"/>
      <c r="H35" s="28"/>
      <c r="I35" s="29"/>
      <c r="J35" s="54"/>
      <c r="K35" s="33">
        <f t="shared" si="7"/>
        <v>0</v>
      </c>
      <c r="L35" s="33">
        <f t="shared" si="8"/>
        <v>0</v>
      </c>
      <c r="M35" s="33">
        <f t="shared" si="9"/>
        <v>0</v>
      </c>
      <c r="N35" s="142"/>
      <c r="O35" s="34">
        <f t="shared" si="11"/>
        <v>0</v>
      </c>
      <c r="P35" s="35">
        <v>1</v>
      </c>
      <c r="Q35" s="34">
        <f t="shared" si="12"/>
        <v>0</v>
      </c>
      <c r="R35" s="33">
        <f t="shared" si="10"/>
        <v>0</v>
      </c>
      <c r="S35" s="28"/>
    </row>
    <row r="36" spans="1:21" x14ac:dyDescent="0.25">
      <c r="A36" s="155"/>
      <c r="B36" s="24"/>
      <c r="C36" s="24"/>
      <c r="D36" s="25"/>
      <c r="E36" s="25"/>
      <c r="F36" s="25"/>
      <c r="G36" s="27"/>
      <c r="H36" s="28"/>
      <c r="I36" s="29"/>
      <c r="J36" s="54"/>
      <c r="K36" s="33">
        <f t="shared" si="7"/>
        <v>0</v>
      </c>
      <c r="L36" s="33">
        <f t="shared" si="8"/>
        <v>0</v>
      </c>
      <c r="M36" s="33">
        <f t="shared" si="9"/>
        <v>0</v>
      </c>
      <c r="N36" s="142"/>
      <c r="O36" s="34">
        <f t="shared" si="11"/>
        <v>0</v>
      </c>
      <c r="P36" s="35">
        <v>1</v>
      </c>
      <c r="Q36" s="34">
        <f t="shared" si="12"/>
        <v>0</v>
      </c>
      <c r="R36" s="33">
        <f t="shared" si="10"/>
        <v>0</v>
      </c>
      <c r="S36" s="28"/>
      <c r="U36" s="30" t="s">
        <v>7</v>
      </c>
    </row>
    <row r="37" spans="1:21" x14ac:dyDescent="0.25">
      <c r="A37" s="155"/>
      <c r="B37" s="24"/>
      <c r="C37" s="24"/>
      <c r="D37" s="25"/>
      <c r="E37" s="25"/>
      <c r="F37" s="25"/>
      <c r="G37" s="27"/>
      <c r="H37" s="28"/>
      <c r="I37" s="29"/>
      <c r="J37" s="54"/>
      <c r="K37" s="33">
        <f t="shared" si="7"/>
        <v>0</v>
      </c>
      <c r="L37" s="33">
        <f t="shared" si="8"/>
        <v>0</v>
      </c>
      <c r="M37" s="33">
        <f t="shared" si="9"/>
        <v>0</v>
      </c>
      <c r="N37" s="142"/>
      <c r="O37" s="34">
        <f t="shared" si="11"/>
        <v>0</v>
      </c>
      <c r="P37" s="35">
        <v>1</v>
      </c>
      <c r="Q37" s="34">
        <f>(O37*P37)</f>
        <v>0</v>
      </c>
      <c r="R37" s="33">
        <f t="shared" si="10"/>
        <v>0</v>
      </c>
      <c r="S37" s="28"/>
      <c r="U37" s="30" t="s">
        <v>6</v>
      </c>
    </row>
    <row r="38" spans="1:21" x14ac:dyDescent="0.25">
      <c r="A38" s="155"/>
      <c r="B38" s="24"/>
      <c r="C38" s="24"/>
      <c r="D38" s="25"/>
      <c r="E38" s="25"/>
      <c r="F38" s="25"/>
      <c r="G38" s="27"/>
      <c r="H38" s="28"/>
      <c r="I38" s="29"/>
      <c r="J38" s="54"/>
      <c r="K38" s="33">
        <f t="shared" si="7"/>
        <v>0</v>
      </c>
      <c r="L38" s="33">
        <f t="shared" si="8"/>
        <v>0</v>
      </c>
      <c r="M38" s="33">
        <f t="shared" si="9"/>
        <v>0</v>
      </c>
      <c r="N38" s="142"/>
      <c r="O38" s="34">
        <f t="shared" si="11"/>
        <v>0</v>
      </c>
      <c r="P38" s="35">
        <v>1</v>
      </c>
      <c r="Q38" s="34">
        <f>(O38*P38)</f>
        <v>0</v>
      </c>
      <c r="R38" s="33">
        <f t="shared" si="10"/>
        <v>0</v>
      </c>
      <c r="S38" s="28"/>
    </row>
    <row r="39" spans="1:21" x14ac:dyDescent="0.25">
      <c r="A39" s="155"/>
      <c r="B39" s="24"/>
      <c r="C39" s="24"/>
      <c r="D39" s="25"/>
      <c r="E39" s="25"/>
      <c r="F39" s="25"/>
      <c r="G39" s="27"/>
      <c r="H39" s="28"/>
      <c r="I39" s="29"/>
      <c r="J39" s="54"/>
      <c r="K39" s="33">
        <f t="shared" si="7"/>
        <v>0</v>
      </c>
      <c r="L39" s="33">
        <f t="shared" si="8"/>
        <v>0</v>
      </c>
      <c r="M39" s="33">
        <f t="shared" si="9"/>
        <v>0</v>
      </c>
      <c r="N39" s="142">
        <v>0</v>
      </c>
      <c r="O39" s="34">
        <f t="shared" si="11"/>
        <v>0</v>
      </c>
      <c r="P39" s="35">
        <v>1</v>
      </c>
      <c r="Q39" s="34">
        <f>(O39*P39)</f>
        <v>0</v>
      </c>
      <c r="R39" s="33">
        <f t="shared" si="10"/>
        <v>0</v>
      </c>
      <c r="S39" s="28"/>
    </row>
    <row r="40" spans="1:21" ht="27" customHeight="1" x14ac:dyDescent="0.25">
      <c r="A40" s="156"/>
      <c r="B40" s="71"/>
      <c r="C40" s="72"/>
      <c r="D40" s="36"/>
      <c r="E40" s="48"/>
      <c r="F40" s="48"/>
      <c r="G40" s="36"/>
      <c r="H40" s="36"/>
      <c r="I40" s="74" t="s">
        <v>26</v>
      </c>
      <c r="J40" s="38"/>
      <c r="K40" s="34">
        <f>SUM(K25:K39)</f>
        <v>0</v>
      </c>
      <c r="L40" s="34">
        <f>SUM(L25:L39)</f>
        <v>0</v>
      </c>
      <c r="M40" s="34">
        <f>SUM(M25:M39)</f>
        <v>0</v>
      </c>
      <c r="N40" s="76"/>
      <c r="O40" s="34">
        <f>SUM(O25:O39)</f>
        <v>0</v>
      </c>
      <c r="P40" s="38"/>
      <c r="Q40" s="34">
        <f t="shared" ref="Q40:R40" si="13">SUM(Q25:Q39)</f>
        <v>0</v>
      </c>
      <c r="R40" s="34">
        <f t="shared" si="13"/>
        <v>0</v>
      </c>
      <c r="S40" s="38"/>
    </row>
    <row r="41" spans="1:21" x14ac:dyDescent="0.25">
      <c r="A41" s="154" t="s">
        <v>60</v>
      </c>
      <c r="B41" s="24"/>
      <c r="C41" s="24"/>
      <c r="D41" s="26"/>
      <c r="E41" s="25"/>
      <c r="F41" s="25"/>
      <c r="G41" s="27"/>
      <c r="H41" s="28"/>
      <c r="I41" s="29"/>
      <c r="J41" s="54"/>
      <c r="K41" s="33">
        <f t="shared" ref="K41:K55" si="14">H41*I41*J41</f>
        <v>0</v>
      </c>
      <c r="L41" s="33">
        <f t="shared" ref="L41:L55" si="15">M41-K41</f>
        <v>0</v>
      </c>
      <c r="M41" s="33">
        <f t="shared" ref="M41:M55" si="16">H41*I41+K41</f>
        <v>0</v>
      </c>
      <c r="N41" s="142">
        <v>0</v>
      </c>
      <c r="O41" s="34">
        <f>M41*N41</f>
        <v>0</v>
      </c>
      <c r="P41" s="35">
        <v>1</v>
      </c>
      <c r="Q41" s="34">
        <f>(O41*P41)</f>
        <v>0</v>
      </c>
      <c r="R41" s="33">
        <f t="shared" ref="R41:R55" si="17">M41-Q41</f>
        <v>0</v>
      </c>
      <c r="S41" s="28"/>
      <c r="U41" s="30" t="s">
        <v>5</v>
      </c>
    </row>
    <row r="42" spans="1:21" x14ac:dyDescent="0.25">
      <c r="A42" s="155"/>
      <c r="B42" s="24"/>
      <c r="C42" s="24"/>
      <c r="D42" s="25"/>
      <c r="E42" s="25"/>
      <c r="F42" s="25"/>
      <c r="G42" s="27"/>
      <c r="H42" s="28"/>
      <c r="I42" s="29"/>
      <c r="J42" s="54"/>
      <c r="K42" s="33">
        <f t="shared" si="14"/>
        <v>0</v>
      </c>
      <c r="L42" s="33">
        <f t="shared" si="15"/>
        <v>0</v>
      </c>
      <c r="M42" s="33">
        <f t="shared" si="16"/>
        <v>0</v>
      </c>
      <c r="N42" s="142">
        <v>0</v>
      </c>
      <c r="O42" s="34">
        <f t="shared" ref="O42:O55" si="18">M42*N42</f>
        <v>0</v>
      </c>
      <c r="P42" s="35">
        <v>0.5</v>
      </c>
      <c r="Q42" s="34">
        <f t="shared" ref="Q42:Q52" si="19">(O42*P42)</f>
        <v>0</v>
      </c>
      <c r="R42" s="33">
        <f t="shared" si="17"/>
        <v>0</v>
      </c>
      <c r="S42" s="28"/>
    </row>
    <row r="43" spans="1:21" x14ac:dyDescent="0.25">
      <c r="A43" s="155"/>
      <c r="B43" s="24"/>
      <c r="C43" s="24"/>
      <c r="D43" s="25"/>
      <c r="E43" s="25"/>
      <c r="F43" s="25"/>
      <c r="G43" s="27"/>
      <c r="H43" s="28"/>
      <c r="I43" s="29"/>
      <c r="J43" s="54"/>
      <c r="K43" s="33">
        <f t="shared" si="14"/>
        <v>0</v>
      </c>
      <c r="L43" s="33">
        <f t="shared" si="15"/>
        <v>0</v>
      </c>
      <c r="M43" s="33">
        <f t="shared" si="16"/>
        <v>0</v>
      </c>
      <c r="N43" s="142">
        <v>0</v>
      </c>
      <c r="O43" s="34">
        <f t="shared" si="18"/>
        <v>0</v>
      </c>
      <c r="P43" s="35">
        <v>0.5</v>
      </c>
      <c r="Q43" s="34">
        <f t="shared" si="19"/>
        <v>0</v>
      </c>
      <c r="R43" s="33">
        <f t="shared" si="17"/>
        <v>0</v>
      </c>
      <c r="S43" s="28"/>
    </row>
    <row r="44" spans="1:21" x14ac:dyDescent="0.25">
      <c r="A44" s="155"/>
      <c r="B44" s="24"/>
      <c r="C44" s="24"/>
      <c r="D44" s="25"/>
      <c r="E44" s="25"/>
      <c r="F44" s="25"/>
      <c r="G44" s="27"/>
      <c r="H44" s="28"/>
      <c r="I44" s="29"/>
      <c r="J44" s="54"/>
      <c r="K44" s="33">
        <f t="shared" si="14"/>
        <v>0</v>
      </c>
      <c r="L44" s="33">
        <f t="shared" si="15"/>
        <v>0</v>
      </c>
      <c r="M44" s="33">
        <f t="shared" si="16"/>
        <v>0</v>
      </c>
      <c r="N44" s="142">
        <v>0</v>
      </c>
      <c r="O44" s="34">
        <f t="shared" si="18"/>
        <v>0</v>
      </c>
      <c r="P44" s="35">
        <v>0.5</v>
      </c>
      <c r="Q44" s="34">
        <f t="shared" si="19"/>
        <v>0</v>
      </c>
      <c r="R44" s="33">
        <f t="shared" si="17"/>
        <v>0</v>
      </c>
      <c r="S44" s="28"/>
    </row>
    <row r="45" spans="1:21" x14ac:dyDescent="0.25">
      <c r="A45" s="155"/>
      <c r="B45" s="24"/>
      <c r="C45" s="24"/>
      <c r="D45" s="25"/>
      <c r="E45" s="25"/>
      <c r="F45" s="25"/>
      <c r="G45" s="27"/>
      <c r="H45" s="28"/>
      <c r="I45" s="29"/>
      <c r="J45" s="54"/>
      <c r="K45" s="33">
        <f t="shared" si="14"/>
        <v>0</v>
      </c>
      <c r="L45" s="33">
        <f t="shared" si="15"/>
        <v>0</v>
      </c>
      <c r="M45" s="33">
        <f t="shared" si="16"/>
        <v>0</v>
      </c>
      <c r="N45" s="142">
        <v>0</v>
      </c>
      <c r="O45" s="34">
        <f t="shared" si="18"/>
        <v>0</v>
      </c>
      <c r="P45" s="35">
        <v>1</v>
      </c>
      <c r="Q45" s="34">
        <f t="shared" si="19"/>
        <v>0</v>
      </c>
      <c r="R45" s="33">
        <f t="shared" si="17"/>
        <v>0</v>
      </c>
      <c r="S45" s="28"/>
    </row>
    <row r="46" spans="1:21" x14ac:dyDescent="0.25">
      <c r="A46" s="155"/>
      <c r="B46" s="24"/>
      <c r="C46" s="24"/>
      <c r="D46" s="25"/>
      <c r="E46" s="25"/>
      <c r="F46" s="25"/>
      <c r="G46" s="27"/>
      <c r="H46" s="28"/>
      <c r="I46" s="29"/>
      <c r="J46" s="54"/>
      <c r="K46" s="33">
        <f t="shared" si="14"/>
        <v>0</v>
      </c>
      <c r="L46" s="33">
        <f t="shared" si="15"/>
        <v>0</v>
      </c>
      <c r="M46" s="33">
        <f t="shared" si="16"/>
        <v>0</v>
      </c>
      <c r="N46" s="142">
        <v>0</v>
      </c>
      <c r="O46" s="34">
        <f t="shared" si="18"/>
        <v>0</v>
      </c>
      <c r="P46" s="35">
        <v>1</v>
      </c>
      <c r="Q46" s="34">
        <f t="shared" si="19"/>
        <v>0</v>
      </c>
      <c r="R46" s="33">
        <f t="shared" si="17"/>
        <v>0</v>
      </c>
      <c r="S46" s="28"/>
    </row>
    <row r="47" spans="1:21" x14ac:dyDescent="0.25">
      <c r="A47" s="155"/>
      <c r="B47" s="24"/>
      <c r="C47" s="24"/>
      <c r="D47" s="25"/>
      <c r="E47" s="25"/>
      <c r="F47" s="25"/>
      <c r="G47" s="27"/>
      <c r="H47" s="28"/>
      <c r="I47" s="29"/>
      <c r="J47" s="54"/>
      <c r="K47" s="33">
        <f t="shared" si="14"/>
        <v>0</v>
      </c>
      <c r="L47" s="33">
        <f t="shared" si="15"/>
        <v>0</v>
      </c>
      <c r="M47" s="33">
        <f t="shared" si="16"/>
        <v>0</v>
      </c>
      <c r="N47" s="142"/>
      <c r="O47" s="34">
        <f t="shared" si="18"/>
        <v>0</v>
      </c>
      <c r="P47" s="35">
        <v>1</v>
      </c>
      <c r="Q47" s="34">
        <f t="shared" si="19"/>
        <v>0</v>
      </c>
      <c r="R47" s="33">
        <f t="shared" si="17"/>
        <v>0</v>
      </c>
      <c r="S47" s="28"/>
    </row>
    <row r="48" spans="1:21" x14ac:dyDescent="0.25">
      <c r="A48" s="155"/>
      <c r="B48" s="24"/>
      <c r="C48" s="24"/>
      <c r="D48" s="25"/>
      <c r="E48" s="25"/>
      <c r="F48" s="25"/>
      <c r="G48" s="27"/>
      <c r="H48" s="28"/>
      <c r="I48" s="29"/>
      <c r="J48" s="54"/>
      <c r="K48" s="33">
        <f t="shared" si="14"/>
        <v>0</v>
      </c>
      <c r="L48" s="33">
        <f t="shared" si="15"/>
        <v>0</v>
      </c>
      <c r="M48" s="33">
        <f t="shared" si="16"/>
        <v>0</v>
      </c>
      <c r="N48" s="142">
        <v>0</v>
      </c>
      <c r="O48" s="34">
        <f t="shared" si="18"/>
        <v>0</v>
      </c>
      <c r="P48" s="35">
        <v>1</v>
      </c>
      <c r="Q48" s="34">
        <f t="shared" si="19"/>
        <v>0</v>
      </c>
      <c r="R48" s="33">
        <f t="shared" si="17"/>
        <v>0</v>
      </c>
      <c r="S48" s="28"/>
    </row>
    <row r="49" spans="1:21" x14ac:dyDescent="0.25">
      <c r="A49" s="155"/>
      <c r="B49" s="24"/>
      <c r="C49" s="24"/>
      <c r="D49" s="25"/>
      <c r="E49" s="25"/>
      <c r="F49" s="25"/>
      <c r="G49" s="27"/>
      <c r="H49" s="28"/>
      <c r="I49" s="29"/>
      <c r="J49" s="54"/>
      <c r="K49" s="33">
        <f t="shared" si="14"/>
        <v>0</v>
      </c>
      <c r="L49" s="33">
        <f t="shared" si="15"/>
        <v>0</v>
      </c>
      <c r="M49" s="33">
        <f t="shared" si="16"/>
        <v>0</v>
      </c>
      <c r="N49" s="142"/>
      <c r="O49" s="34">
        <f t="shared" si="18"/>
        <v>0</v>
      </c>
      <c r="P49" s="35">
        <v>1</v>
      </c>
      <c r="Q49" s="34">
        <f t="shared" si="19"/>
        <v>0</v>
      </c>
      <c r="R49" s="33">
        <f t="shared" si="17"/>
        <v>0</v>
      </c>
      <c r="S49" s="28"/>
    </row>
    <row r="50" spans="1:21" x14ac:dyDescent="0.25">
      <c r="A50" s="155"/>
      <c r="B50" s="24"/>
      <c r="C50" s="24"/>
      <c r="D50" s="25"/>
      <c r="E50" s="25"/>
      <c r="F50" s="25"/>
      <c r="G50" s="27"/>
      <c r="H50" s="28"/>
      <c r="I50" s="29"/>
      <c r="J50" s="54"/>
      <c r="K50" s="33">
        <f t="shared" si="14"/>
        <v>0</v>
      </c>
      <c r="L50" s="33">
        <f t="shared" si="15"/>
        <v>0</v>
      </c>
      <c r="M50" s="33">
        <f t="shared" si="16"/>
        <v>0</v>
      </c>
      <c r="N50" s="142"/>
      <c r="O50" s="34">
        <f t="shared" si="18"/>
        <v>0</v>
      </c>
      <c r="P50" s="35">
        <v>1</v>
      </c>
      <c r="Q50" s="34">
        <f t="shared" si="19"/>
        <v>0</v>
      </c>
      <c r="R50" s="33">
        <f t="shared" si="17"/>
        <v>0</v>
      </c>
      <c r="S50" s="28"/>
    </row>
    <row r="51" spans="1:21" x14ac:dyDescent="0.25">
      <c r="A51" s="155"/>
      <c r="B51" s="24"/>
      <c r="C51" s="24"/>
      <c r="D51" s="25"/>
      <c r="E51" s="25"/>
      <c r="F51" s="25"/>
      <c r="G51" s="27"/>
      <c r="H51" s="28"/>
      <c r="I51" s="29"/>
      <c r="J51" s="54"/>
      <c r="K51" s="33">
        <f t="shared" si="14"/>
        <v>0</v>
      </c>
      <c r="L51" s="33">
        <f t="shared" si="15"/>
        <v>0</v>
      </c>
      <c r="M51" s="33">
        <f t="shared" si="16"/>
        <v>0</v>
      </c>
      <c r="N51" s="142"/>
      <c r="O51" s="34">
        <f t="shared" si="18"/>
        <v>0</v>
      </c>
      <c r="P51" s="35">
        <v>1</v>
      </c>
      <c r="Q51" s="34">
        <f t="shared" si="19"/>
        <v>0</v>
      </c>
      <c r="R51" s="33">
        <f t="shared" si="17"/>
        <v>0</v>
      </c>
      <c r="S51" s="28"/>
    </row>
    <row r="52" spans="1:21" x14ac:dyDescent="0.25">
      <c r="A52" s="155"/>
      <c r="B52" s="24"/>
      <c r="C52" s="24"/>
      <c r="D52" s="25"/>
      <c r="E52" s="25"/>
      <c r="F52" s="25"/>
      <c r="G52" s="27"/>
      <c r="H52" s="28"/>
      <c r="I52" s="29"/>
      <c r="J52" s="54"/>
      <c r="K52" s="33">
        <f t="shared" si="14"/>
        <v>0</v>
      </c>
      <c r="L52" s="33">
        <f t="shared" si="15"/>
        <v>0</v>
      </c>
      <c r="M52" s="33">
        <f t="shared" si="16"/>
        <v>0</v>
      </c>
      <c r="N52" s="142"/>
      <c r="O52" s="34">
        <f t="shared" si="18"/>
        <v>0</v>
      </c>
      <c r="P52" s="35">
        <v>1</v>
      </c>
      <c r="Q52" s="34">
        <f t="shared" si="19"/>
        <v>0</v>
      </c>
      <c r="R52" s="33">
        <f t="shared" si="17"/>
        <v>0</v>
      </c>
      <c r="S52" s="28"/>
      <c r="U52" s="30" t="s">
        <v>7</v>
      </c>
    </row>
    <row r="53" spans="1:21" x14ac:dyDescent="0.25">
      <c r="A53" s="155"/>
      <c r="B53" s="24"/>
      <c r="C53" s="24"/>
      <c r="D53" s="25"/>
      <c r="E53" s="25"/>
      <c r="F53" s="25"/>
      <c r="G53" s="27"/>
      <c r="H53" s="28"/>
      <c r="I53" s="29"/>
      <c r="J53" s="54"/>
      <c r="K53" s="33">
        <f t="shared" si="14"/>
        <v>0</v>
      </c>
      <c r="L53" s="33">
        <f t="shared" si="15"/>
        <v>0</v>
      </c>
      <c r="M53" s="33">
        <f t="shared" si="16"/>
        <v>0</v>
      </c>
      <c r="N53" s="142"/>
      <c r="O53" s="34">
        <f t="shared" si="18"/>
        <v>0</v>
      </c>
      <c r="P53" s="35">
        <v>1</v>
      </c>
      <c r="Q53" s="34">
        <f>(O53*P53)</f>
        <v>0</v>
      </c>
      <c r="R53" s="33">
        <f t="shared" si="17"/>
        <v>0</v>
      </c>
      <c r="S53" s="28"/>
      <c r="U53" s="30" t="s">
        <v>6</v>
      </c>
    </row>
    <row r="54" spans="1:21" x14ac:dyDescent="0.25">
      <c r="A54" s="155"/>
      <c r="B54" s="24"/>
      <c r="C54" s="24"/>
      <c r="D54" s="25"/>
      <c r="E54" s="25"/>
      <c r="F54" s="25"/>
      <c r="G54" s="27"/>
      <c r="H54" s="28"/>
      <c r="I54" s="29"/>
      <c r="J54" s="54"/>
      <c r="K54" s="33">
        <f t="shared" si="14"/>
        <v>0</v>
      </c>
      <c r="L54" s="33">
        <f t="shared" si="15"/>
        <v>0</v>
      </c>
      <c r="M54" s="33">
        <f t="shared" si="16"/>
        <v>0</v>
      </c>
      <c r="N54" s="142"/>
      <c r="O54" s="34">
        <f t="shared" si="18"/>
        <v>0</v>
      </c>
      <c r="P54" s="35">
        <v>1</v>
      </c>
      <c r="Q54" s="34">
        <f>(O54*P54)</f>
        <v>0</v>
      </c>
      <c r="R54" s="33">
        <f t="shared" si="17"/>
        <v>0</v>
      </c>
      <c r="S54" s="28"/>
    </row>
    <row r="55" spans="1:21" x14ac:dyDescent="0.25">
      <c r="A55" s="155"/>
      <c r="B55" s="24"/>
      <c r="C55" s="24"/>
      <c r="D55" s="25"/>
      <c r="E55" s="25"/>
      <c r="F55" s="25"/>
      <c r="G55" s="27"/>
      <c r="H55" s="28"/>
      <c r="I55" s="29"/>
      <c r="J55" s="54"/>
      <c r="K55" s="33">
        <f t="shared" si="14"/>
        <v>0</v>
      </c>
      <c r="L55" s="33">
        <f t="shared" si="15"/>
        <v>0</v>
      </c>
      <c r="M55" s="33">
        <f t="shared" si="16"/>
        <v>0</v>
      </c>
      <c r="N55" s="142"/>
      <c r="O55" s="34">
        <f t="shared" si="18"/>
        <v>0</v>
      </c>
      <c r="P55" s="35">
        <v>1</v>
      </c>
      <c r="Q55" s="34">
        <f>(O55*P55)</f>
        <v>0</v>
      </c>
      <c r="R55" s="33">
        <f t="shared" si="17"/>
        <v>0</v>
      </c>
      <c r="S55" s="28"/>
    </row>
    <row r="56" spans="1:21" ht="26.25" customHeight="1" x14ac:dyDescent="0.25">
      <c r="A56" s="156"/>
      <c r="B56" s="71"/>
      <c r="C56" s="72"/>
      <c r="D56" s="36"/>
      <c r="E56" s="48"/>
      <c r="F56" s="48"/>
      <c r="G56" s="36"/>
      <c r="H56" s="36"/>
      <c r="I56" s="117" t="s">
        <v>26</v>
      </c>
      <c r="J56" s="38"/>
      <c r="K56" s="34">
        <f>SUM(K41:K55)</f>
        <v>0</v>
      </c>
      <c r="L56" s="34">
        <f t="shared" ref="L56" si="20">SUM(L41:L55)</f>
        <v>0</v>
      </c>
      <c r="M56" s="34">
        <f>SUM(M41:M55)</f>
        <v>0</v>
      </c>
      <c r="N56" s="76"/>
      <c r="O56" s="34">
        <f>SUM(O41:O55)</f>
        <v>0</v>
      </c>
      <c r="P56" s="38"/>
      <c r="Q56" s="34">
        <f t="shared" ref="Q56:R56" si="21">SUM(Q41:Q55)</f>
        <v>0</v>
      </c>
      <c r="R56" s="34">
        <f t="shared" si="21"/>
        <v>0</v>
      </c>
      <c r="S56" s="38"/>
    </row>
    <row r="57" spans="1:21" ht="38.25" customHeight="1" x14ac:dyDescent="0.25">
      <c r="B57" s="12"/>
      <c r="C57" s="23"/>
      <c r="D57" s="39"/>
      <c r="E57" s="39"/>
      <c r="F57" s="39"/>
      <c r="G57" s="75"/>
      <c r="H57" s="75"/>
      <c r="I57" s="119" t="s">
        <v>153</v>
      </c>
      <c r="J57" s="38"/>
      <c r="K57" s="34">
        <f>K40+K24+K56</f>
        <v>0</v>
      </c>
      <c r="L57" s="34">
        <f>L40+L24+L56</f>
        <v>0</v>
      </c>
      <c r="M57" s="34">
        <f>M40+M24+M56</f>
        <v>0</v>
      </c>
      <c r="N57" s="118"/>
      <c r="O57" s="34">
        <f t="shared" ref="O57" si="22">O40+O24+O56</f>
        <v>0</v>
      </c>
      <c r="P57" s="38"/>
      <c r="Q57" s="34">
        <f>Q40+Q24+Q56</f>
        <v>0</v>
      </c>
      <c r="R57" s="34">
        <f>R24+R40+R56</f>
        <v>0</v>
      </c>
      <c r="S57" s="38"/>
    </row>
    <row r="58" spans="1:21" x14ac:dyDescent="0.25">
      <c r="B58" s="41"/>
      <c r="C58" s="41"/>
    </row>
    <row r="59" spans="1:21" x14ac:dyDescent="0.25">
      <c r="B59" s="41"/>
      <c r="C59" s="41"/>
    </row>
    <row r="60" spans="1:21" x14ac:dyDescent="0.25">
      <c r="B60" s="41"/>
      <c r="C60" s="41"/>
      <c r="Q60" s="120"/>
    </row>
    <row r="61" spans="1:21" ht="14" x14ac:dyDescent="0.25">
      <c r="A61" s="42" t="s">
        <v>32</v>
      </c>
      <c r="B61" s="43"/>
      <c r="C61" s="46"/>
      <c r="D61" s="42" t="s">
        <v>33</v>
      </c>
      <c r="E61" s="44"/>
      <c r="F61" s="45"/>
      <c r="G61" s="45"/>
      <c r="H61" s="45"/>
      <c r="I61" s="45"/>
    </row>
    <row r="62" spans="1:21" ht="14" x14ac:dyDescent="0.25">
      <c r="A62" s="45"/>
      <c r="B62" s="46"/>
      <c r="C62" s="46"/>
      <c r="D62" s="45"/>
      <c r="E62" s="45"/>
      <c r="F62" s="45"/>
      <c r="G62" s="45"/>
      <c r="H62" s="45"/>
      <c r="I62" s="45"/>
    </row>
    <row r="63" spans="1:21" ht="14" x14ac:dyDescent="0.25">
      <c r="A63" s="45"/>
      <c r="B63" s="46"/>
      <c r="C63" s="46"/>
      <c r="D63" s="45"/>
      <c r="E63" s="45"/>
      <c r="F63" s="45"/>
      <c r="G63" s="45"/>
      <c r="H63" s="45"/>
      <c r="I63" s="45"/>
    </row>
    <row r="64" spans="1:21" ht="14" x14ac:dyDescent="0.25">
      <c r="A64" s="45"/>
      <c r="B64" s="46"/>
      <c r="C64" s="46"/>
      <c r="D64" s="42" t="s">
        <v>34</v>
      </c>
      <c r="E64" s="47"/>
      <c r="F64" s="47"/>
      <c r="G64" s="45"/>
      <c r="H64" s="45"/>
      <c r="I64" s="45"/>
    </row>
    <row r="65" spans="1:9" ht="14" x14ac:dyDescent="0.25">
      <c r="A65" s="45"/>
      <c r="B65" s="46"/>
      <c r="C65" s="46"/>
      <c r="D65" s="45"/>
      <c r="E65" s="45"/>
      <c r="F65" s="45"/>
      <c r="G65" s="45"/>
      <c r="H65" s="45"/>
      <c r="I65" s="45"/>
    </row>
    <row r="66" spans="1:9" ht="14" x14ac:dyDescent="0.25">
      <c r="A66" s="45"/>
      <c r="B66" s="46"/>
      <c r="C66" s="46"/>
      <c r="D66" s="45"/>
      <c r="E66" s="45"/>
      <c r="F66" s="45"/>
      <c r="G66" s="45" t="s">
        <v>16</v>
      </c>
      <c r="H66" s="45"/>
      <c r="I66" s="45"/>
    </row>
    <row r="67" spans="1:9" ht="14" x14ac:dyDescent="0.25">
      <c r="A67" s="45"/>
      <c r="B67" s="46"/>
      <c r="C67" s="46"/>
      <c r="D67" s="42" t="s">
        <v>36</v>
      </c>
      <c r="E67" s="47"/>
      <c r="F67" s="47"/>
      <c r="G67" s="45"/>
      <c r="H67" s="45"/>
      <c r="I67" s="45"/>
    </row>
    <row r="68" spans="1:9" ht="14" x14ac:dyDescent="0.25">
      <c r="A68" s="45"/>
      <c r="B68" s="45"/>
      <c r="C68" s="45"/>
      <c r="D68" s="45"/>
      <c r="E68" s="45"/>
      <c r="F68" s="45"/>
      <c r="G68" s="45"/>
      <c r="H68" s="45"/>
      <c r="I68" s="45"/>
    </row>
    <row r="69" spans="1:9" ht="14" x14ac:dyDescent="0.25">
      <c r="A69" s="45"/>
      <c r="B69" s="45"/>
      <c r="C69" s="45"/>
      <c r="D69" s="45"/>
      <c r="E69" s="45"/>
      <c r="F69" s="45"/>
      <c r="G69" s="45"/>
      <c r="H69" s="45"/>
      <c r="I69" s="45"/>
    </row>
  </sheetData>
  <dataConsolidate link="1"/>
  <mergeCells count="9">
    <mergeCell ref="C1:I1"/>
    <mergeCell ref="A41:A56"/>
    <mergeCell ref="A25:A40"/>
    <mergeCell ref="B5:I5"/>
    <mergeCell ref="A7:B7"/>
    <mergeCell ref="B2:I2"/>
    <mergeCell ref="B3:I3"/>
    <mergeCell ref="A9:A24"/>
    <mergeCell ref="B4:I4"/>
  </mergeCells>
  <phoneticPr fontId="0" type="noConversion"/>
  <dataValidations count="1">
    <dataValidation type="list" allowBlank="1" showInputMessage="1" showErrorMessage="1" sqref="B57:C57" xr:uid="{00000000-0002-0000-0200-000000000000}">
      <formula1>strosek</formula1>
    </dataValidation>
  </dataValidations>
  <printOptions headings="1"/>
  <pageMargins left="0.19685039370078741" right="0.19685039370078741" top="0.19685039370078741" bottom="0.19685039370078741" header="0.19685039370078741" footer="0.19685039370078741"/>
  <pageSetup paperSize="9" scale="40" fitToHeight="0" orientation="landscape" r:id="rId1"/>
  <headerFooter scaleWithDoc="0" alignWithMargins="0"/>
  <ignoredErrors>
    <ignoredError sqref="Q24:R24 Q40:R40 M40 M24" 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1000000}">
          <x14:formula1>
            <xm:f>'RM '!$B$1:$B$3</xm:f>
          </x14:formula1>
          <xm:sqref>P9:P23 P25:P39 P41:P55</xm:sqref>
        </x14:dataValidation>
        <x14:dataValidation type="list" allowBlank="1" showInputMessage="1" showErrorMessage="1" xr:uid="{00000000-0002-0000-0200-000003000000}">
          <x14:formula1>
            <xm:f>'RM '!$B$20:$B$51</xm:f>
          </x14:formula1>
          <xm:sqref>C9:C56</xm:sqref>
        </x14:dataValidation>
        <x14:dataValidation type="list" allowBlank="1" showInputMessage="1" showErrorMessage="1" xr:uid="{71B2CC55-72F5-4542-B1D9-733E1D365730}">
          <x14:formula1>
            <xm:f>'RM '!$B$10:$B$17</xm:f>
          </x14:formula1>
          <xm:sqref>B9:B56</xm:sqref>
        </x14:dataValidation>
        <x14:dataValidation type="list" allowBlank="1" showInputMessage="1" showErrorMessage="1" xr:uid="{8A4A0869-398A-49E8-B39A-FB32925F6379}">
          <x14:formula1>
            <xm:f>'RM '!$B$65:$B$66</xm:f>
          </x14:formula1>
          <xm:sqref>N57 N9:N23 N25:N39 N41:N55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3:U42"/>
  <sheetViews>
    <sheetView zoomScaleNormal="100" workbookViewId="0">
      <selection activeCell="D23" sqref="D23"/>
    </sheetView>
  </sheetViews>
  <sheetFormatPr defaultColWidth="8.81640625" defaultRowHeight="13" x14ac:dyDescent="0.25"/>
  <cols>
    <col min="1" max="1" width="17" style="30" customWidth="1"/>
    <col min="2" max="2" width="34" style="30" bestFit="1" customWidth="1"/>
    <col min="3" max="3" width="23.26953125" style="30" customWidth="1"/>
    <col min="4" max="4" width="18.7265625" style="30" customWidth="1"/>
    <col min="5" max="5" width="14.1796875" style="30" customWidth="1"/>
    <col min="6" max="6" width="12.7265625" style="30" customWidth="1"/>
    <col min="7" max="7" width="8.26953125" style="30" bestFit="1" customWidth="1"/>
    <col min="8" max="8" width="13.1796875" style="30" customWidth="1"/>
    <col min="9" max="9" width="23.81640625" style="30" customWidth="1"/>
    <col min="10" max="11" width="12.7265625" style="30" customWidth="1"/>
    <col min="12" max="12" width="13.26953125" style="30" customWidth="1"/>
    <col min="13" max="13" width="11.453125" style="30" customWidth="1"/>
    <col min="14" max="14" width="10" style="30" customWidth="1"/>
    <col min="15" max="15" width="11.1796875" style="30" customWidth="1"/>
    <col min="16" max="16" width="11.1796875" style="31" customWidth="1"/>
    <col min="17" max="17" width="16.7265625" style="30" customWidth="1"/>
    <col min="18" max="18" width="12.54296875" style="30" customWidth="1"/>
    <col min="19" max="19" width="25.26953125" style="30" customWidth="1"/>
    <col min="20" max="20" width="8.81640625" style="30"/>
    <col min="21" max="21" width="8.81640625" style="30" hidden="1" customWidth="1"/>
    <col min="22" max="16384" width="8.81640625" style="30"/>
  </cols>
  <sheetData>
    <row r="3" spans="1:17" x14ac:dyDescent="0.25">
      <c r="P3" s="30"/>
    </row>
    <row r="4" spans="1:17" ht="12.75" customHeight="1" x14ac:dyDescent="0.25">
      <c r="A4" s="41" t="s">
        <v>140</v>
      </c>
      <c r="D4" s="160" t="s">
        <v>210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</row>
    <row r="5" spans="1:17" x14ac:dyDescent="0.25"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</row>
    <row r="6" spans="1:17" x14ac:dyDescent="0.25"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1:17" x14ac:dyDescent="0.25">
      <c r="A7" s="32" t="s">
        <v>9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</row>
    <row r="8" spans="1:17" x14ac:dyDescent="0.25">
      <c r="A8" s="32" t="s">
        <v>45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</row>
    <row r="9" spans="1:17" x14ac:dyDescent="0.25">
      <c r="A9" s="32" t="s">
        <v>59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</row>
    <row r="10" spans="1:17" x14ac:dyDescent="0.25">
      <c r="D10" s="162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4"/>
    </row>
    <row r="11" spans="1:17" ht="26.5" customHeight="1" x14ac:dyDescent="0.25">
      <c r="A11" s="170" t="s">
        <v>128</v>
      </c>
      <c r="B11" s="170"/>
      <c r="C11" s="88"/>
      <c r="D11" s="88"/>
      <c r="E11" s="88"/>
      <c r="F11" s="88"/>
      <c r="G11" s="89"/>
      <c r="H11" s="165" t="s">
        <v>136</v>
      </c>
      <c r="I11" s="166"/>
      <c r="J11" s="166"/>
      <c r="K11" s="166"/>
      <c r="L11" s="166"/>
      <c r="M11" s="166"/>
      <c r="N11" s="166"/>
      <c r="O11" s="166"/>
      <c r="P11" s="166"/>
      <c r="Q11" s="167"/>
    </row>
    <row r="12" spans="1:17" s="15" customFormat="1" ht="91" x14ac:dyDescent="0.25">
      <c r="A12" s="83" t="s">
        <v>8</v>
      </c>
      <c r="B12" s="83" t="s">
        <v>135</v>
      </c>
      <c r="C12" s="83" t="s">
        <v>13</v>
      </c>
      <c r="D12" s="83" t="s">
        <v>131</v>
      </c>
      <c r="E12" s="83" t="s">
        <v>133</v>
      </c>
      <c r="F12" s="84" t="s">
        <v>132</v>
      </c>
      <c r="G12" s="84" t="s">
        <v>138</v>
      </c>
      <c r="H12" s="83" t="s">
        <v>43</v>
      </c>
      <c r="I12" s="83" t="s">
        <v>134</v>
      </c>
      <c r="J12" s="85" t="s">
        <v>41</v>
      </c>
      <c r="K12" s="85" t="s">
        <v>57</v>
      </c>
      <c r="L12" s="85" t="s">
        <v>42</v>
      </c>
      <c r="M12" s="85" t="s">
        <v>137</v>
      </c>
      <c r="N12" s="86" t="s">
        <v>15</v>
      </c>
      <c r="O12" s="85" t="s">
        <v>31</v>
      </c>
      <c r="P12" s="85" t="s">
        <v>14</v>
      </c>
      <c r="Q12" s="87" t="s">
        <v>46</v>
      </c>
    </row>
    <row r="13" spans="1:17" ht="31.5" customHeight="1" x14ac:dyDescent="0.25">
      <c r="A13" s="159" t="s">
        <v>11</v>
      </c>
      <c r="B13" s="24"/>
      <c r="C13" s="25"/>
      <c r="D13" s="25"/>
      <c r="E13" s="25"/>
      <c r="F13" s="28"/>
      <c r="G13" s="28"/>
      <c r="H13" s="29"/>
      <c r="I13" s="54"/>
      <c r="J13" s="33">
        <f>G13*H13*I13</f>
        <v>0</v>
      </c>
      <c r="K13" s="33">
        <f>L13-J13</f>
        <v>0</v>
      </c>
      <c r="L13" s="33">
        <f>G13*H13*(1+I13)</f>
        <v>0</v>
      </c>
      <c r="M13" s="33">
        <f>L13</f>
        <v>0</v>
      </c>
      <c r="N13" s="35">
        <v>1</v>
      </c>
      <c r="O13" s="33">
        <f>(M13*N13)</f>
        <v>0</v>
      </c>
      <c r="P13" s="33">
        <f>L13-O13</f>
        <v>0</v>
      </c>
      <c r="Q13" s="28"/>
    </row>
    <row r="14" spans="1:17" x14ac:dyDescent="0.25">
      <c r="A14" s="159"/>
      <c r="B14" s="24"/>
      <c r="C14" s="25"/>
      <c r="D14" s="25"/>
      <c r="E14" s="25"/>
      <c r="F14" s="28"/>
      <c r="G14" s="28"/>
      <c r="H14" s="29"/>
      <c r="I14" s="54"/>
      <c r="J14" s="33">
        <f>G14*H14*I14</f>
        <v>0</v>
      </c>
      <c r="K14" s="33">
        <f>L14-J14</f>
        <v>0</v>
      </c>
      <c r="L14" s="33">
        <f>G14*H14*(1+I14)</f>
        <v>0</v>
      </c>
      <c r="M14" s="33">
        <f>L14</f>
        <v>0</v>
      </c>
      <c r="N14" s="35">
        <v>0.5</v>
      </c>
      <c r="O14" s="33">
        <f>(M14*N14)</f>
        <v>0</v>
      </c>
      <c r="P14" s="33">
        <f>L14-O14</f>
        <v>0</v>
      </c>
      <c r="Q14" s="28"/>
    </row>
    <row r="15" spans="1:17" x14ac:dyDescent="0.25">
      <c r="A15" s="159"/>
      <c r="B15" s="24"/>
      <c r="C15" s="25"/>
      <c r="D15" s="25"/>
      <c r="E15" s="25"/>
      <c r="F15" s="28"/>
      <c r="G15" s="28"/>
      <c r="H15" s="29"/>
      <c r="I15" s="54"/>
      <c r="J15" s="33">
        <f>G15*H15*I15</f>
        <v>0</v>
      </c>
      <c r="K15" s="33">
        <f>L15-J15</f>
        <v>0</v>
      </c>
      <c r="L15" s="33">
        <f>G15*H15*(1+I15)</f>
        <v>0</v>
      </c>
      <c r="M15" s="33">
        <f>L15</f>
        <v>0</v>
      </c>
      <c r="N15" s="35">
        <v>0.5</v>
      </c>
      <c r="O15" s="33">
        <f>(M15*N15)</f>
        <v>0</v>
      </c>
      <c r="P15" s="33">
        <f>L15-O15</f>
        <v>0</v>
      </c>
      <c r="Q15" s="28"/>
    </row>
    <row r="16" spans="1:17" x14ac:dyDescent="0.25">
      <c r="A16" s="159"/>
      <c r="B16" s="24"/>
      <c r="C16" s="25"/>
      <c r="D16" s="25"/>
      <c r="E16" s="25"/>
      <c r="F16" s="28"/>
      <c r="G16" s="28"/>
      <c r="H16" s="29"/>
      <c r="I16" s="54"/>
      <c r="J16" s="33">
        <f>G16*H16*I16</f>
        <v>0</v>
      </c>
      <c r="K16" s="33">
        <f>L16-J16</f>
        <v>0</v>
      </c>
      <c r="L16" s="33">
        <f>G16*H16*(1+I16)</f>
        <v>0</v>
      </c>
      <c r="M16" s="33">
        <f>L16</f>
        <v>0</v>
      </c>
      <c r="N16" s="35">
        <v>1</v>
      </c>
      <c r="O16" s="33">
        <f>(M16*N16)</f>
        <v>0</v>
      </c>
      <c r="P16" s="33">
        <f>L16-O16</f>
        <v>0</v>
      </c>
      <c r="Q16" s="28"/>
    </row>
    <row r="17" spans="1:17" x14ac:dyDescent="0.25">
      <c r="A17" s="159"/>
      <c r="B17" s="24"/>
      <c r="C17" s="25"/>
      <c r="D17" s="25"/>
      <c r="E17" s="25"/>
      <c r="F17" s="28"/>
      <c r="G17" s="28"/>
      <c r="H17" s="29"/>
      <c r="I17" s="54"/>
      <c r="J17" s="33">
        <f>G17*H17*I17</f>
        <v>0</v>
      </c>
      <c r="K17" s="33">
        <f>L17-J17</f>
        <v>0</v>
      </c>
      <c r="L17" s="33">
        <f>G17*H17*(1+I17)</f>
        <v>0</v>
      </c>
      <c r="M17" s="33">
        <f>L17</f>
        <v>0</v>
      </c>
      <c r="N17" s="35">
        <v>1</v>
      </c>
      <c r="O17" s="33">
        <f>(M17*N17)</f>
        <v>0</v>
      </c>
      <c r="P17" s="33">
        <f>L17-O17</f>
        <v>0</v>
      </c>
      <c r="Q17" s="28"/>
    </row>
    <row r="18" spans="1:17" x14ac:dyDescent="0.25">
      <c r="A18" s="159"/>
      <c r="B18" s="49"/>
      <c r="C18" s="48"/>
      <c r="D18" s="48"/>
      <c r="E18" s="48"/>
      <c r="F18" s="36"/>
      <c r="G18" s="36"/>
      <c r="H18" s="37" t="s">
        <v>26</v>
      </c>
      <c r="I18" s="38"/>
      <c r="J18" s="34">
        <f>SUM(J13:J17)</f>
        <v>0</v>
      </c>
      <c r="K18" s="34">
        <f>SUM(K13:K17)</f>
        <v>0</v>
      </c>
      <c r="L18" s="34">
        <f>SUM(L13:L17)</f>
        <v>0</v>
      </c>
      <c r="M18" s="34">
        <f t="shared" ref="M18:P18" si="0">SUM(M13:M17)</f>
        <v>0</v>
      </c>
      <c r="N18" s="38"/>
      <c r="O18" s="34">
        <f t="shared" si="0"/>
        <v>0</v>
      </c>
      <c r="P18" s="34">
        <f t="shared" si="0"/>
        <v>0</v>
      </c>
      <c r="Q18" s="38"/>
    </row>
    <row r="19" spans="1:17" x14ac:dyDescent="0.25">
      <c r="A19" s="154" t="s">
        <v>12</v>
      </c>
      <c r="B19" s="24"/>
      <c r="C19" s="25"/>
      <c r="D19" s="25"/>
      <c r="E19" s="25"/>
      <c r="F19" s="28"/>
      <c r="G19" s="28"/>
      <c r="H19" s="29"/>
      <c r="I19" s="54"/>
      <c r="J19" s="33">
        <f>G19*H19*I19</f>
        <v>0</v>
      </c>
      <c r="K19" s="33">
        <f>L19-J19</f>
        <v>0</v>
      </c>
      <c r="L19" s="33">
        <f>G19*H19*(1+I19)</f>
        <v>0</v>
      </c>
      <c r="M19" s="33">
        <f>L19</f>
        <v>0</v>
      </c>
      <c r="N19" s="35">
        <v>1</v>
      </c>
      <c r="O19" s="33">
        <f>(M19*N19)</f>
        <v>0</v>
      </c>
      <c r="P19" s="33">
        <f>L19-O19</f>
        <v>0</v>
      </c>
      <c r="Q19" s="28"/>
    </row>
    <row r="20" spans="1:17" x14ac:dyDescent="0.25">
      <c r="A20" s="155"/>
      <c r="B20" s="24"/>
      <c r="C20" s="25"/>
      <c r="D20" s="25"/>
      <c r="E20" s="25"/>
      <c r="F20" s="28"/>
      <c r="G20" s="28"/>
      <c r="H20" s="29"/>
      <c r="I20" s="54"/>
      <c r="J20" s="33">
        <f>G20*H20*I20</f>
        <v>0</v>
      </c>
      <c r="K20" s="33">
        <f>L20-J20</f>
        <v>0</v>
      </c>
      <c r="L20" s="33">
        <f>G20*H20*(1+I20)</f>
        <v>0</v>
      </c>
      <c r="M20" s="33">
        <f>L20</f>
        <v>0</v>
      </c>
      <c r="N20" s="35">
        <v>1</v>
      </c>
      <c r="O20" s="33">
        <f>(M20*N20)</f>
        <v>0</v>
      </c>
      <c r="P20" s="33">
        <f>L20-O20</f>
        <v>0</v>
      </c>
      <c r="Q20" s="28"/>
    </row>
    <row r="21" spans="1:17" x14ac:dyDescent="0.25">
      <c r="A21" s="155"/>
      <c r="B21" s="24"/>
      <c r="C21" s="25"/>
      <c r="D21" s="25"/>
      <c r="E21" s="25"/>
      <c r="F21" s="28"/>
      <c r="G21" s="28"/>
      <c r="H21" s="29"/>
      <c r="I21" s="54"/>
      <c r="J21" s="33">
        <f>G21*H21*I21</f>
        <v>0</v>
      </c>
      <c r="K21" s="33">
        <f>L21-J21</f>
        <v>0</v>
      </c>
      <c r="L21" s="33">
        <f>G21*H21*(1+I21)</f>
        <v>0</v>
      </c>
      <c r="M21" s="33">
        <f>L21</f>
        <v>0</v>
      </c>
      <c r="N21" s="35">
        <v>1</v>
      </c>
      <c r="O21" s="33">
        <f>(M21*N21)</f>
        <v>0</v>
      </c>
      <c r="P21" s="33">
        <f>L21-O21</f>
        <v>0</v>
      </c>
      <c r="Q21" s="28"/>
    </row>
    <row r="22" spans="1:17" x14ac:dyDescent="0.25">
      <c r="A22" s="155"/>
      <c r="B22" s="24"/>
      <c r="C22" s="25"/>
      <c r="D22" s="25"/>
      <c r="E22" s="25"/>
      <c r="F22" s="28"/>
      <c r="G22" s="28"/>
      <c r="H22" s="29"/>
      <c r="I22" s="54"/>
      <c r="J22" s="33">
        <f>G22*H22*I22</f>
        <v>0</v>
      </c>
      <c r="K22" s="33">
        <f>L22-J22</f>
        <v>0</v>
      </c>
      <c r="L22" s="33">
        <f>G22*H22*(1+I22)</f>
        <v>0</v>
      </c>
      <c r="M22" s="33">
        <f>L22</f>
        <v>0</v>
      </c>
      <c r="N22" s="35">
        <v>1</v>
      </c>
      <c r="O22" s="33">
        <f>(M22*N22)</f>
        <v>0</v>
      </c>
      <c r="P22" s="33">
        <f>L22-O22</f>
        <v>0</v>
      </c>
      <c r="Q22" s="28"/>
    </row>
    <row r="23" spans="1:17" x14ac:dyDescent="0.25">
      <c r="A23" s="155"/>
      <c r="B23" s="24"/>
      <c r="C23" s="25"/>
      <c r="D23" s="25"/>
      <c r="E23" s="25"/>
      <c r="F23" s="28"/>
      <c r="G23" s="28"/>
      <c r="H23" s="29"/>
      <c r="I23" s="54"/>
      <c r="J23" s="33">
        <f>G23*H23*I23</f>
        <v>0</v>
      </c>
      <c r="K23" s="33">
        <f>L23-J23</f>
        <v>0</v>
      </c>
      <c r="L23" s="33">
        <f>G23*H23*(1+I23)</f>
        <v>0</v>
      </c>
      <c r="M23" s="33">
        <f>L23</f>
        <v>0</v>
      </c>
      <c r="N23" s="35">
        <v>1</v>
      </c>
      <c r="O23" s="33">
        <f>(M23*N23)</f>
        <v>0</v>
      </c>
      <c r="P23" s="33">
        <f>L23-O23</f>
        <v>0</v>
      </c>
      <c r="Q23" s="28"/>
    </row>
    <row r="24" spans="1:17" x14ac:dyDescent="0.25">
      <c r="A24" s="156"/>
      <c r="B24" s="49"/>
      <c r="C24" s="48"/>
      <c r="D24" s="48"/>
      <c r="E24" s="48"/>
      <c r="F24" s="36"/>
      <c r="G24" s="36"/>
      <c r="H24" s="37" t="s">
        <v>26</v>
      </c>
      <c r="I24" s="38"/>
      <c r="J24" s="34">
        <f>SUM(J19:J23)</f>
        <v>0</v>
      </c>
      <c r="K24" s="34">
        <f>SUM(K19:K23)</f>
        <v>0</v>
      </c>
      <c r="L24" s="34">
        <f>SUM(L19:L23)</f>
        <v>0</v>
      </c>
      <c r="M24" s="34">
        <f t="shared" ref="M24:P24" si="1">SUM(M19:M23)</f>
        <v>0</v>
      </c>
      <c r="N24" s="38"/>
      <c r="O24" s="34">
        <f t="shared" si="1"/>
        <v>0</v>
      </c>
      <c r="P24" s="34">
        <f t="shared" si="1"/>
        <v>0</v>
      </c>
      <c r="Q24" s="38"/>
    </row>
    <row r="25" spans="1:17" x14ac:dyDescent="0.25">
      <c r="A25" s="154" t="s">
        <v>60</v>
      </c>
      <c r="B25" s="24"/>
      <c r="C25" s="25"/>
      <c r="D25" s="25"/>
      <c r="E25" s="25"/>
      <c r="F25" s="28"/>
      <c r="G25" s="28"/>
      <c r="H25" s="29"/>
      <c r="I25" s="54"/>
      <c r="J25" s="33">
        <f>G25*H25*I25</f>
        <v>0</v>
      </c>
      <c r="K25" s="33">
        <f>L25-J25</f>
        <v>0</v>
      </c>
      <c r="L25" s="33">
        <f>G25*H25*(1+I25)</f>
        <v>0</v>
      </c>
      <c r="M25" s="33">
        <f>L25</f>
        <v>0</v>
      </c>
      <c r="N25" s="35">
        <v>1</v>
      </c>
      <c r="O25" s="33">
        <f>(M25*N25)</f>
        <v>0</v>
      </c>
      <c r="P25" s="33">
        <f>L25-O25</f>
        <v>0</v>
      </c>
      <c r="Q25" s="28"/>
    </row>
    <row r="26" spans="1:17" x14ac:dyDescent="0.25">
      <c r="A26" s="155"/>
      <c r="B26" s="24"/>
      <c r="C26" s="25"/>
      <c r="D26" s="25"/>
      <c r="E26" s="25"/>
      <c r="F26" s="28"/>
      <c r="G26" s="28"/>
      <c r="H26" s="29"/>
      <c r="I26" s="54"/>
      <c r="J26" s="33">
        <f>G26*H26*I26</f>
        <v>0</v>
      </c>
      <c r="K26" s="33">
        <f>L26-J26</f>
        <v>0</v>
      </c>
      <c r="L26" s="33">
        <f>G26*H26*(1+I26)</f>
        <v>0</v>
      </c>
      <c r="M26" s="33">
        <f>L26</f>
        <v>0</v>
      </c>
      <c r="N26" s="35">
        <v>1</v>
      </c>
      <c r="O26" s="33">
        <f>(M26*N26)</f>
        <v>0</v>
      </c>
      <c r="P26" s="33">
        <f>L26-O26</f>
        <v>0</v>
      </c>
      <c r="Q26" s="28"/>
    </row>
    <row r="27" spans="1:17" x14ac:dyDescent="0.25">
      <c r="A27" s="155"/>
      <c r="B27" s="24"/>
      <c r="C27" s="25"/>
      <c r="D27" s="25"/>
      <c r="E27" s="25"/>
      <c r="F27" s="28"/>
      <c r="G27" s="28"/>
      <c r="H27" s="29"/>
      <c r="I27" s="54"/>
      <c r="J27" s="33">
        <f>G27*H27*I27</f>
        <v>0</v>
      </c>
      <c r="K27" s="33">
        <f>L27-J27</f>
        <v>0</v>
      </c>
      <c r="L27" s="33">
        <f>G27*H27*(1+I27)</f>
        <v>0</v>
      </c>
      <c r="M27" s="33">
        <f>L27</f>
        <v>0</v>
      </c>
      <c r="N27" s="35">
        <v>1</v>
      </c>
      <c r="O27" s="33">
        <f>(M27*N27)</f>
        <v>0</v>
      </c>
      <c r="P27" s="33">
        <f>L27-O27</f>
        <v>0</v>
      </c>
      <c r="Q27" s="28"/>
    </row>
    <row r="28" spans="1:17" x14ac:dyDescent="0.25">
      <c r="A28" s="155"/>
      <c r="B28" s="24"/>
      <c r="C28" s="25"/>
      <c r="D28" s="25"/>
      <c r="E28" s="25"/>
      <c r="F28" s="28"/>
      <c r="G28" s="28"/>
      <c r="H28" s="29"/>
      <c r="I28" s="54"/>
      <c r="J28" s="33">
        <f>G28*H28*I28</f>
        <v>0</v>
      </c>
      <c r="K28" s="33">
        <f>L28-J28</f>
        <v>0</v>
      </c>
      <c r="L28" s="33">
        <f>G28*H28*(1+I28)</f>
        <v>0</v>
      </c>
      <c r="M28" s="33">
        <f>L28</f>
        <v>0</v>
      </c>
      <c r="N28" s="35">
        <v>1</v>
      </c>
      <c r="O28" s="33">
        <f>(M28*N28)</f>
        <v>0</v>
      </c>
      <c r="P28" s="33">
        <f>L28-O28</f>
        <v>0</v>
      </c>
      <c r="Q28" s="28"/>
    </row>
    <row r="29" spans="1:17" x14ac:dyDescent="0.25">
      <c r="A29" s="155"/>
      <c r="B29" s="24"/>
      <c r="C29" s="25"/>
      <c r="D29" s="25"/>
      <c r="E29" s="25"/>
      <c r="F29" s="28"/>
      <c r="G29" s="28"/>
      <c r="H29" s="29"/>
      <c r="I29" s="54"/>
      <c r="J29" s="33">
        <f>G29*H29*I29</f>
        <v>0</v>
      </c>
      <c r="K29" s="33">
        <f>L29-J29</f>
        <v>0</v>
      </c>
      <c r="L29" s="33">
        <f>G29*H29*(1+I29)</f>
        <v>0</v>
      </c>
      <c r="M29" s="33">
        <f>L29</f>
        <v>0</v>
      </c>
      <c r="N29" s="35">
        <v>1</v>
      </c>
      <c r="O29" s="33">
        <f>(M29*N29)</f>
        <v>0</v>
      </c>
      <c r="P29" s="33">
        <f>L29-O29</f>
        <v>0</v>
      </c>
      <c r="Q29" s="28"/>
    </row>
    <row r="30" spans="1:17" x14ac:dyDescent="0.25">
      <c r="A30" s="156"/>
      <c r="B30" s="49"/>
      <c r="C30" s="48"/>
      <c r="D30" s="48"/>
      <c r="E30" s="48"/>
      <c r="F30" s="36"/>
      <c r="G30" s="36"/>
      <c r="H30" s="37" t="s">
        <v>26</v>
      </c>
      <c r="I30" s="38"/>
      <c r="J30" s="34">
        <f>SUM(J25:J29)</f>
        <v>0</v>
      </c>
      <c r="K30" s="34">
        <f>SUM(K25:K29)</f>
        <v>0</v>
      </c>
      <c r="L30" s="34">
        <f>SUM(L25:L29)</f>
        <v>0</v>
      </c>
      <c r="M30" s="34">
        <f t="shared" ref="M30" si="2">SUM(M25:M29)</f>
        <v>0</v>
      </c>
      <c r="N30" s="38"/>
      <c r="O30" s="34">
        <f t="shared" ref="O30:P30" si="3">SUM(O25:O29)</f>
        <v>0</v>
      </c>
      <c r="P30" s="34">
        <f t="shared" si="3"/>
        <v>0</v>
      </c>
      <c r="Q30" s="38"/>
    </row>
    <row r="31" spans="1:17" ht="18" customHeight="1" x14ac:dyDescent="0.25">
      <c r="A31" s="12"/>
      <c r="B31" s="12"/>
      <c r="C31" s="39"/>
      <c r="D31" s="39"/>
      <c r="E31" s="39"/>
      <c r="F31" s="39"/>
      <c r="G31" s="39"/>
      <c r="H31" s="40" t="s">
        <v>30</v>
      </c>
      <c r="I31" s="38"/>
      <c r="J31" s="34">
        <f>J24+J18+J30</f>
        <v>0</v>
      </c>
      <c r="K31" s="34">
        <f>K24+K18+K30</f>
        <v>0</v>
      </c>
      <c r="L31" s="34">
        <f>L24+L18+L30</f>
        <v>0</v>
      </c>
      <c r="M31" s="34">
        <f t="shared" ref="M31" si="4">M24+M18+M30</f>
        <v>0</v>
      </c>
      <c r="N31" s="38"/>
      <c r="O31" s="34">
        <f>O24+O18+O30</f>
        <v>0</v>
      </c>
      <c r="P31" s="34">
        <f>P24+P18+P30</f>
        <v>0</v>
      </c>
      <c r="Q31" s="38"/>
    </row>
    <row r="32" spans="1:17" x14ac:dyDescent="0.25">
      <c r="B32" s="41"/>
      <c r="O32" s="31"/>
      <c r="P32" s="30"/>
    </row>
    <row r="33" spans="1:8" x14ac:dyDescent="0.25">
      <c r="B33" s="41"/>
    </row>
    <row r="34" spans="1:8" x14ac:dyDescent="0.25">
      <c r="B34" s="41"/>
    </row>
    <row r="35" spans="1:8" ht="14" x14ac:dyDescent="0.25">
      <c r="A35" s="42" t="s">
        <v>32</v>
      </c>
      <c r="B35" s="43"/>
      <c r="C35" s="42" t="s">
        <v>33</v>
      </c>
      <c r="D35" s="44"/>
      <c r="E35" s="45"/>
      <c r="F35" s="45"/>
      <c r="G35" s="45"/>
      <c r="H35" s="45"/>
    </row>
    <row r="36" spans="1:8" ht="14" x14ac:dyDescent="0.25">
      <c r="A36" s="45"/>
      <c r="B36" s="46"/>
      <c r="C36" s="45"/>
      <c r="D36" s="45"/>
      <c r="E36" s="45"/>
      <c r="F36" s="45"/>
      <c r="G36" s="45"/>
      <c r="H36" s="45"/>
    </row>
    <row r="37" spans="1:8" ht="14" x14ac:dyDescent="0.25">
      <c r="A37" s="45"/>
      <c r="B37" s="46"/>
      <c r="C37" s="45"/>
      <c r="D37" s="45"/>
      <c r="E37" s="45"/>
      <c r="F37" s="45"/>
      <c r="G37" s="45"/>
      <c r="H37" s="45"/>
    </row>
    <row r="38" spans="1:8" ht="14" x14ac:dyDescent="0.25">
      <c r="A38" s="45"/>
      <c r="B38" s="46"/>
      <c r="C38" s="42" t="s">
        <v>34</v>
      </c>
      <c r="D38" s="47"/>
      <c r="E38" s="47"/>
      <c r="F38" s="45"/>
      <c r="G38" s="45"/>
      <c r="H38" s="45"/>
    </row>
    <row r="39" spans="1:8" ht="14" x14ac:dyDescent="0.25">
      <c r="A39" s="45"/>
      <c r="B39" s="46"/>
      <c r="C39" s="45"/>
      <c r="D39" s="45"/>
      <c r="E39" s="45"/>
      <c r="F39" s="45"/>
      <c r="G39" s="45"/>
      <c r="H39" s="45"/>
    </row>
    <row r="40" spans="1:8" ht="14" x14ac:dyDescent="0.25">
      <c r="A40" s="45"/>
      <c r="B40" s="46"/>
      <c r="C40" s="45"/>
      <c r="D40" s="45"/>
      <c r="E40" s="45"/>
      <c r="F40" s="45" t="s">
        <v>35</v>
      </c>
      <c r="G40" s="45" t="s">
        <v>16</v>
      </c>
      <c r="H40" s="45"/>
    </row>
    <row r="41" spans="1:8" ht="14" x14ac:dyDescent="0.25">
      <c r="A41" s="45"/>
      <c r="B41" s="46"/>
      <c r="C41" s="42" t="s">
        <v>36</v>
      </c>
      <c r="D41" s="47"/>
      <c r="E41" s="47"/>
      <c r="F41" s="45"/>
      <c r="G41" s="45"/>
      <c r="H41" s="45"/>
    </row>
    <row r="42" spans="1:8" ht="14" x14ac:dyDescent="0.25">
      <c r="A42" s="45"/>
      <c r="B42" s="45"/>
      <c r="C42" s="45"/>
      <c r="D42" s="45"/>
      <c r="E42" s="45"/>
      <c r="F42" s="45"/>
      <c r="G42" s="45"/>
      <c r="H42" s="45"/>
    </row>
  </sheetData>
  <mergeCells count="10">
    <mergeCell ref="D4:Q6"/>
    <mergeCell ref="A25:A30"/>
    <mergeCell ref="A13:A18"/>
    <mergeCell ref="A19:A24"/>
    <mergeCell ref="D10:Q10"/>
    <mergeCell ref="H11:Q11"/>
    <mergeCell ref="B7:Q7"/>
    <mergeCell ref="B8:Q8"/>
    <mergeCell ref="B9:Q9"/>
    <mergeCell ref="A11:B11"/>
  </mergeCells>
  <dataValidations count="1">
    <dataValidation type="list" allowBlank="1" showInputMessage="1" showErrorMessage="1" sqref="A31:B31" xr:uid="{00000000-0002-0000-0900-000000000000}">
      <formula1>strosek</formula1>
    </dataValidation>
  </dataValidations>
  <pageMargins left="0.19685039370078741" right="0.19685039370078741" top="0.19685039370078741" bottom="0.19685039370078741" header="0.19685039370078741" footer="0.19685039370078741"/>
  <pageSetup paperSize="9" scale="53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1000000}">
          <x14:formula1>
            <xm:f>'RM '!$B$56:$B$63</xm:f>
          </x14:formula1>
          <xm:sqref>B13:B17 B19:B23 B25:B29</xm:sqref>
        </x14:dataValidation>
        <x14:dataValidation type="list" allowBlank="1" showInputMessage="1" showErrorMessage="1" xr:uid="{00000000-0002-0000-0900-000002000000}">
          <x14:formula1>
            <xm:f>'RM '!$B$1:$B$3</xm:f>
          </x14:formula1>
          <xm:sqref>N13:N17 N19:N23 N25:N29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88"/>
  <sheetViews>
    <sheetView view="pageBreakPreview" zoomScaleNormal="100" zoomScaleSheetLayoutView="100" workbookViewId="0">
      <selection activeCell="C45" sqref="C45:D45"/>
    </sheetView>
  </sheetViews>
  <sheetFormatPr defaultColWidth="9.1796875" defaultRowHeight="20.149999999999999" customHeight="1" x14ac:dyDescent="0.25"/>
  <cols>
    <col min="1" max="1" width="9.1796875" style="6"/>
    <col min="2" max="2" width="6.26953125" style="7" bestFit="1" customWidth="1"/>
    <col min="3" max="3" width="100.54296875" style="6" customWidth="1"/>
    <col min="4" max="4" width="14.7265625" style="6" customWidth="1"/>
    <col min="5" max="5" width="14.81640625" style="6" bestFit="1" customWidth="1"/>
    <col min="6" max="6" width="12.7265625" style="6" bestFit="1" customWidth="1"/>
    <col min="7" max="7" width="15.81640625" style="6" customWidth="1"/>
    <col min="8" max="8" width="10.54296875" style="6" bestFit="1" customWidth="1"/>
    <col min="9" max="9" width="10.1796875" style="6" bestFit="1" customWidth="1"/>
    <col min="10" max="16384" width="9.1796875" style="6"/>
  </cols>
  <sheetData>
    <row r="1" spans="1:6" ht="18.75" customHeight="1" x14ac:dyDescent="0.25">
      <c r="A1" s="3" t="s">
        <v>139</v>
      </c>
      <c r="B1" s="4"/>
      <c r="C1" s="5"/>
      <c r="D1" s="5"/>
      <c r="E1" s="5"/>
      <c r="F1" s="5"/>
    </row>
    <row r="2" spans="1:6" ht="18.75" customHeight="1" thickBot="1" x14ac:dyDescent="0.3"/>
    <row r="3" spans="1:6" ht="18.75" customHeight="1" x14ac:dyDescent="0.25">
      <c r="B3" s="194" t="s">
        <v>19</v>
      </c>
      <c r="C3" s="195"/>
      <c r="D3" s="195"/>
      <c r="E3" s="196"/>
    </row>
    <row r="4" spans="1:6" ht="18.75" customHeight="1" x14ac:dyDescent="0.25">
      <c r="B4" s="203" t="s">
        <v>29</v>
      </c>
      <c r="C4" s="204"/>
      <c r="D4" s="204"/>
      <c r="E4" s="205"/>
    </row>
    <row r="5" spans="1:6" ht="13.5" customHeight="1" x14ac:dyDescent="0.25">
      <c r="B5" s="180" t="s">
        <v>70</v>
      </c>
      <c r="C5" s="181"/>
      <c r="D5" s="181"/>
      <c r="E5" s="182"/>
    </row>
    <row r="6" spans="1:6" ht="15.75" customHeight="1" x14ac:dyDescent="0.25">
      <c r="B6" s="91" t="s">
        <v>21</v>
      </c>
      <c r="C6" s="92" t="s">
        <v>101</v>
      </c>
      <c r="D6" s="93"/>
      <c r="E6" s="147" t="s">
        <v>194</v>
      </c>
    </row>
    <row r="7" spans="1:6" ht="77.25" customHeight="1" x14ac:dyDescent="0.25">
      <c r="B7" s="91" t="s">
        <v>22</v>
      </c>
      <c r="C7" s="212" t="s">
        <v>212</v>
      </c>
      <c r="D7" s="213"/>
      <c r="E7" s="96">
        <v>0</v>
      </c>
    </row>
    <row r="8" spans="1:6" ht="15.5" x14ac:dyDescent="0.25">
      <c r="B8" s="91" t="s">
        <v>23</v>
      </c>
      <c r="C8" s="94" t="s">
        <v>150</v>
      </c>
      <c r="D8" s="90"/>
      <c r="E8" s="95"/>
    </row>
    <row r="9" spans="1:6" ht="14.25" customHeight="1" x14ac:dyDescent="0.25">
      <c r="B9" s="180" t="s">
        <v>69</v>
      </c>
      <c r="C9" s="181"/>
      <c r="D9" s="181"/>
      <c r="E9" s="182"/>
    </row>
    <row r="10" spans="1:6" ht="15" customHeight="1" x14ac:dyDescent="0.25">
      <c r="B10" s="91" t="s">
        <v>24</v>
      </c>
      <c r="C10" s="92" t="s">
        <v>102</v>
      </c>
      <c r="D10" s="93"/>
      <c r="E10" s="147" t="s">
        <v>108</v>
      </c>
    </row>
    <row r="11" spans="1:6" ht="66.75" customHeight="1" x14ac:dyDescent="0.25">
      <c r="B11" s="91">
        <v>5</v>
      </c>
      <c r="C11" s="208" t="s">
        <v>213</v>
      </c>
      <c r="D11" s="209"/>
      <c r="E11" s="96">
        <v>0</v>
      </c>
    </row>
    <row r="12" spans="1:6" ht="15.5" x14ac:dyDescent="0.25">
      <c r="B12" s="91">
        <v>6</v>
      </c>
      <c r="C12" s="94" t="s">
        <v>151</v>
      </c>
      <c r="D12" s="94"/>
      <c r="E12" s="97"/>
    </row>
    <row r="13" spans="1:6" ht="13.5" customHeight="1" x14ac:dyDescent="0.25">
      <c r="B13" s="180" t="s">
        <v>61</v>
      </c>
      <c r="C13" s="181"/>
      <c r="D13" s="181"/>
      <c r="E13" s="182"/>
    </row>
    <row r="14" spans="1:6" ht="17.25" customHeight="1" x14ac:dyDescent="0.25">
      <c r="B14" s="91">
        <v>7</v>
      </c>
      <c r="C14" s="98" t="s">
        <v>103</v>
      </c>
      <c r="D14" s="99"/>
      <c r="E14" s="148" t="s">
        <v>195</v>
      </c>
    </row>
    <row r="15" spans="1:6" ht="78" customHeight="1" x14ac:dyDescent="0.25">
      <c r="B15" s="91">
        <v>8</v>
      </c>
      <c r="C15" s="183" t="s">
        <v>214</v>
      </c>
      <c r="D15" s="184"/>
      <c r="E15" s="96">
        <v>0</v>
      </c>
    </row>
    <row r="16" spans="1:6" ht="18.75" customHeight="1" x14ac:dyDescent="0.25">
      <c r="B16" s="91">
        <v>9</v>
      </c>
      <c r="C16" s="102" t="s">
        <v>62</v>
      </c>
      <c r="D16" s="99"/>
      <c r="E16" s="96"/>
    </row>
    <row r="17" spans="2:5" ht="15.75" customHeight="1" x14ac:dyDescent="0.25">
      <c r="B17" s="180" t="s">
        <v>63</v>
      </c>
      <c r="C17" s="181"/>
      <c r="D17" s="181"/>
      <c r="E17" s="182"/>
    </row>
    <row r="18" spans="2:5" ht="15" customHeight="1" x14ac:dyDescent="0.25">
      <c r="B18" s="91">
        <v>10</v>
      </c>
      <c r="C18" s="102" t="s">
        <v>104</v>
      </c>
      <c r="D18" s="103"/>
      <c r="E18" s="149" t="s">
        <v>194</v>
      </c>
    </row>
    <row r="19" spans="2:5" ht="81.75" customHeight="1" x14ac:dyDescent="0.25">
      <c r="B19" s="91">
        <v>11</v>
      </c>
      <c r="C19" s="183" t="s">
        <v>197</v>
      </c>
      <c r="D19" s="184"/>
      <c r="E19" s="96">
        <v>0</v>
      </c>
    </row>
    <row r="20" spans="2:5" ht="15.5" x14ac:dyDescent="0.25">
      <c r="B20" s="91">
        <v>12</v>
      </c>
      <c r="C20" s="102" t="s">
        <v>64</v>
      </c>
      <c r="D20" s="93"/>
      <c r="E20" s="101"/>
    </row>
    <row r="21" spans="2:5" ht="14.25" customHeight="1" x14ac:dyDescent="0.25">
      <c r="B21" s="180" t="s">
        <v>65</v>
      </c>
      <c r="C21" s="181"/>
      <c r="D21" s="181"/>
      <c r="E21" s="182"/>
    </row>
    <row r="22" spans="2:5" ht="14.25" customHeight="1" x14ac:dyDescent="0.25">
      <c r="B22" s="91">
        <v>13</v>
      </c>
      <c r="C22" s="102" t="s">
        <v>105</v>
      </c>
      <c r="D22" s="103"/>
      <c r="E22" s="150" t="s">
        <v>196</v>
      </c>
    </row>
    <row r="23" spans="2:5" ht="84.75" customHeight="1" x14ac:dyDescent="0.25">
      <c r="B23" s="91">
        <v>14</v>
      </c>
      <c r="C23" s="183" t="s">
        <v>215</v>
      </c>
      <c r="D23" s="184"/>
      <c r="E23" s="96">
        <v>0</v>
      </c>
    </row>
    <row r="24" spans="2:5" ht="15.75" customHeight="1" x14ac:dyDescent="0.25">
      <c r="B24" s="91">
        <v>15</v>
      </c>
      <c r="C24" s="102" t="s">
        <v>66</v>
      </c>
      <c r="D24" s="93"/>
      <c r="E24" s="101"/>
    </row>
    <row r="25" spans="2:5" ht="15.5" x14ac:dyDescent="0.25">
      <c r="B25" s="180" t="s">
        <v>67</v>
      </c>
      <c r="C25" s="181"/>
      <c r="D25" s="181"/>
      <c r="E25" s="182"/>
    </row>
    <row r="26" spans="2:5" ht="15.5" x14ac:dyDescent="0.25">
      <c r="B26" s="91">
        <v>16</v>
      </c>
      <c r="C26" s="102" t="s">
        <v>106</v>
      </c>
      <c r="D26" s="100"/>
      <c r="E26" s="150" t="s">
        <v>194</v>
      </c>
    </row>
    <row r="27" spans="2:5" ht="79.5" customHeight="1" x14ac:dyDescent="0.25">
      <c r="B27" s="91">
        <v>17</v>
      </c>
      <c r="C27" s="183" t="s">
        <v>198</v>
      </c>
      <c r="D27" s="184"/>
      <c r="E27" s="96">
        <v>0</v>
      </c>
    </row>
    <row r="28" spans="2:5" ht="17.25" customHeight="1" x14ac:dyDescent="0.25">
      <c r="B28" s="91">
        <v>18</v>
      </c>
      <c r="C28" s="102" t="s">
        <v>68</v>
      </c>
      <c r="D28" s="100"/>
      <c r="E28" s="101"/>
    </row>
    <row r="29" spans="2:5" ht="15" customHeight="1" x14ac:dyDescent="0.25">
      <c r="B29" s="185" t="s">
        <v>71</v>
      </c>
      <c r="C29" s="186"/>
      <c r="D29" s="186"/>
      <c r="E29" s="187"/>
    </row>
    <row r="30" spans="2:5" ht="15.75" customHeight="1" x14ac:dyDescent="0.25">
      <c r="B30" s="91">
        <v>19</v>
      </c>
      <c r="C30" s="102" t="s">
        <v>107</v>
      </c>
      <c r="D30" s="93"/>
      <c r="E30" s="151" t="s">
        <v>141</v>
      </c>
    </row>
    <row r="31" spans="2:5" ht="83.25" customHeight="1" x14ac:dyDescent="0.25">
      <c r="B31" s="91">
        <v>20</v>
      </c>
      <c r="C31" s="183" t="s">
        <v>216</v>
      </c>
      <c r="D31" s="184"/>
      <c r="E31" s="105">
        <v>0</v>
      </c>
    </row>
    <row r="32" spans="2:5" ht="16.5" customHeight="1" x14ac:dyDescent="0.25">
      <c r="B32" s="91">
        <v>21</v>
      </c>
      <c r="C32" s="102" t="s">
        <v>72</v>
      </c>
      <c r="D32" s="103"/>
      <c r="E32" s="96"/>
    </row>
    <row r="33" spans="2:5" ht="13.5" customHeight="1" x14ac:dyDescent="0.25">
      <c r="B33" s="180" t="s">
        <v>142</v>
      </c>
      <c r="C33" s="181"/>
      <c r="D33" s="181"/>
      <c r="E33" s="182"/>
    </row>
    <row r="34" spans="2:5" ht="16.5" customHeight="1" x14ac:dyDescent="0.25">
      <c r="B34" s="91">
        <v>22</v>
      </c>
      <c r="C34" s="102" t="s">
        <v>145</v>
      </c>
      <c r="D34" s="103"/>
      <c r="E34" s="106" t="s">
        <v>207</v>
      </c>
    </row>
    <row r="35" spans="2:5" ht="81" customHeight="1" x14ac:dyDescent="0.25">
      <c r="B35" s="91">
        <v>23</v>
      </c>
      <c r="C35" s="210" t="s">
        <v>217</v>
      </c>
      <c r="D35" s="211"/>
      <c r="E35" s="96">
        <v>0</v>
      </c>
    </row>
    <row r="36" spans="2:5" ht="18.75" customHeight="1" x14ac:dyDescent="0.25">
      <c r="B36" s="91">
        <v>24</v>
      </c>
      <c r="C36" s="102" t="s">
        <v>146</v>
      </c>
      <c r="D36" s="103"/>
      <c r="E36" s="96"/>
    </row>
    <row r="37" spans="2:5" ht="36.75" customHeight="1" x14ac:dyDescent="0.25">
      <c r="B37" s="108">
        <v>25</v>
      </c>
      <c r="C37" s="197" t="s">
        <v>152</v>
      </c>
      <c r="D37" s="198"/>
      <c r="E37" s="109">
        <f>E7+E11+E15+E19+E23+E27+E31+E35</f>
        <v>0</v>
      </c>
    </row>
    <row r="38" spans="2:5" ht="30" customHeight="1" x14ac:dyDescent="0.25">
      <c r="B38" s="104">
        <v>26</v>
      </c>
      <c r="C38" s="192" t="s">
        <v>147</v>
      </c>
      <c r="D38" s="193"/>
      <c r="E38" s="107">
        <f>E37*12%</f>
        <v>0</v>
      </c>
    </row>
    <row r="39" spans="2:5" ht="34.5" customHeight="1" x14ac:dyDescent="0.25">
      <c r="B39" s="104">
        <v>27</v>
      </c>
      <c r="C39" s="206" t="s">
        <v>148</v>
      </c>
      <c r="D39" s="207"/>
      <c r="E39" s="107">
        <f>'Opci troskovi'!O31</f>
        <v>0</v>
      </c>
    </row>
    <row r="40" spans="2:5" ht="37.5" customHeight="1" x14ac:dyDescent="0.25">
      <c r="B40" s="104">
        <v>28</v>
      </c>
      <c r="C40" s="190" t="s">
        <v>160</v>
      </c>
      <c r="D40" s="191"/>
      <c r="E40" s="105"/>
    </row>
    <row r="41" spans="2:5" ht="18.75" customHeight="1" x14ac:dyDescent="0.25">
      <c r="B41" s="104">
        <v>29</v>
      </c>
      <c r="C41" s="192" t="s">
        <v>20</v>
      </c>
      <c r="D41" s="193"/>
      <c r="E41" s="107">
        <f>E39-E40</f>
        <v>0</v>
      </c>
    </row>
    <row r="42" spans="2:5" ht="36" customHeight="1" x14ac:dyDescent="0.25">
      <c r="B42" s="111">
        <v>30</v>
      </c>
      <c r="C42" s="197" t="s">
        <v>28</v>
      </c>
      <c r="D42" s="198"/>
      <c r="E42" s="109">
        <f>E37+E40</f>
        <v>0</v>
      </c>
    </row>
    <row r="43" spans="2:5" ht="18.75" customHeight="1" x14ac:dyDescent="0.25">
      <c r="B43" s="199" t="s">
        <v>27</v>
      </c>
      <c r="C43" s="200"/>
      <c r="D43" s="201"/>
      <c r="E43" s="202"/>
    </row>
    <row r="44" spans="2:5" ht="30.75" customHeight="1" x14ac:dyDescent="0.25">
      <c r="B44" s="115">
        <v>31</v>
      </c>
      <c r="C44" s="188" t="s">
        <v>199</v>
      </c>
      <c r="D44" s="189"/>
      <c r="E44" s="116" t="s">
        <v>200</v>
      </c>
    </row>
    <row r="45" spans="2:5" ht="66" customHeight="1" x14ac:dyDescent="0.25">
      <c r="B45" s="112">
        <v>32</v>
      </c>
      <c r="C45" s="188" t="s">
        <v>218</v>
      </c>
      <c r="D45" s="189"/>
      <c r="E45" s="105"/>
    </row>
    <row r="46" spans="2:5" ht="18.75" customHeight="1" x14ac:dyDescent="0.25">
      <c r="B46" s="112"/>
      <c r="C46" s="113" t="s">
        <v>143</v>
      </c>
      <c r="D46" s="114"/>
      <c r="E46" s="110">
        <f>E45*65%</f>
        <v>0</v>
      </c>
    </row>
    <row r="47" spans="2:5" ht="18.75" customHeight="1" thickBot="1" x14ac:dyDescent="0.3">
      <c r="B47" s="112"/>
      <c r="C47" s="113" t="s">
        <v>144</v>
      </c>
      <c r="D47" s="114"/>
      <c r="E47" s="110">
        <f>E45*35%</f>
        <v>0</v>
      </c>
    </row>
    <row r="48" spans="2:5" ht="25.5" customHeight="1" x14ac:dyDescent="0.25">
      <c r="B48" s="175" t="s">
        <v>149</v>
      </c>
      <c r="C48" s="176"/>
      <c r="D48" s="176"/>
      <c r="E48" s="177"/>
    </row>
    <row r="49" spans="2:12" ht="25.5" customHeight="1" x14ac:dyDescent="0.25">
      <c r="B49" s="121">
        <v>33</v>
      </c>
      <c r="C49" s="179" t="s">
        <v>157</v>
      </c>
      <c r="D49" s="179"/>
      <c r="E49" s="122">
        <f>E37+E40</f>
        <v>0</v>
      </c>
    </row>
    <row r="50" spans="2:12" ht="25.5" customHeight="1" x14ac:dyDescent="0.25">
      <c r="B50" s="121">
        <v>34</v>
      </c>
      <c r="C50" s="171" t="s">
        <v>155</v>
      </c>
      <c r="D50" s="172"/>
      <c r="E50" s="122">
        <f>E8+E12+E16+E20+E24+E28+E32+E36+E41</f>
        <v>0</v>
      </c>
    </row>
    <row r="51" spans="2:12" ht="25.5" customHeight="1" x14ac:dyDescent="0.25">
      <c r="B51" s="127">
        <v>35</v>
      </c>
      <c r="C51" s="173" t="s">
        <v>156</v>
      </c>
      <c r="D51" s="174"/>
      <c r="E51" s="128">
        <f>'Izravni troškovi '!M57+'Opci troskovi'!L31</f>
        <v>0</v>
      </c>
    </row>
    <row r="52" spans="2:12" ht="25.5" customHeight="1" x14ac:dyDescent="0.25">
      <c r="B52" s="127">
        <v>36</v>
      </c>
      <c r="C52" s="173" t="s">
        <v>154</v>
      </c>
      <c r="D52" s="174"/>
      <c r="E52" s="128">
        <f>E45</f>
        <v>0</v>
      </c>
    </row>
    <row r="53" spans="2:12" ht="29.25" customHeight="1" x14ac:dyDescent="0.25">
      <c r="B53" s="123">
        <v>37</v>
      </c>
      <c r="C53" s="178" t="s">
        <v>158</v>
      </c>
      <c r="D53" s="178"/>
      <c r="E53" s="124">
        <f>E51-E52</f>
        <v>0</v>
      </c>
      <c r="I53" s="8"/>
      <c r="L53" s="7"/>
    </row>
    <row r="54" spans="2:12" ht="18.75" customHeight="1" x14ac:dyDescent="0.25"/>
    <row r="55" spans="2:12" ht="18.75" customHeight="1" x14ac:dyDescent="0.25">
      <c r="B55" s="6"/>
      <c r="C55" s="18"/>
      <c r="D55" s="1"/>
      <c r="E55" s="2"/>
      <c r="F55" s="2"/>
      <c r="G55" s="2"/>
    </row>
    <row r="56" spans="2:12" ht="15.5" x14ac:dyDescent="0.3">
      <c r="C56" s="21" t="s">
        <v>37</v>
      </c>
      <c r="D56" s="19"/>
      <c r="E56" s="50"/>
      <c r="F56" s="10"/>
      <c r="G56" s="10"/>
    </row>
    <row r="57" spans="2:12" ht="20.149999999999999" customHeight="1" x14ac:dyDescent="0.3">
      <c r="C57" s="21"/>
      <c r="D57" s="20"/>
      <c r="E57" s="20"/>
      <c r="F57" s="10"/>
      <c r="G57" s="10"/>
    </row>
    <row r="58" spans="2:12" ht="20.149999999999999" customHeight="1" x14ac:dyDescent="0.3">
      <c r="C58" s="21" t="s">
        <v>38</v>
      </c>
      <c r="D58" s="20"/>
      <c r="E58" s="20"/>
      <c r="F58" s="10"/>
      <c r="G58" s="10"/>
    </row>
    <row r="59" spans="2:12" ht="20.149999999999999" customHeight="1" x14ac:dyDescent="0.3">
      <c r="C59" s="21"/>
      <c r="D59" s="19"/>
      <c r="E59" s="20"/>
      <c r="F59" s="10"/>
      <c r="G59" s="10"/>
    </row>
    <row r="60" spans="2:12" ht="20.149999999999999" customHeight="1" x14ac:dyDescent="0.3">
      <c r="C60" s="22" t="s">
        <v>39</v>
      </c>
      <c r="D60" s="20" t="s">
        <v>47</v>
      </c>
      <c r="E60" s="20"/>
      <c r="F60" s="10"/>
      <c r="G60" s="10"/>
      <c r="I60" s="8"/>
    </row>
    <row r="61" spans="2:12" ht="20.149999999999999" customHeight="1" x14ac:dyDescent="0.3">
      <c r="C61" s="21"/>
      <c r="D61" s="20"/>
      <c r="E61" s="20"/>
      <c r="F61" s="10"/>
      <c r="G61" s="10"/>
      <c r="I61" s="8"/>
    </row>
    <row r="62" spans="2:12" ht="20.149999999999999" customHeight="1" x14ac:dyDescent="0.3">
      <c r="C62" s="16"/>
      <c r="D62" s="17"/>
      <c r="E62" s="10"/>
      <c r="F62" s="10"/>
      <c r="G62" s="10"/>
      <c r="I62" s="8"/>
    </row>
    <row r="63" spans="2:12" ht="20.149999999999999" customHeight="1" x14ac:dyDescent="0.25">
      <c r="I63" s="8"/>
    </row>
    <row r="64" spans="2:12" ht="20.149999999999999" customHeight="1" x14ac:dyDescent="0.25">
      <c r="I64" s="8"/>
    </row>
    <row r="65" spans="8:8" ht="20.149999999999999" customHeight="1" x14ac:dyDescent="0.25">
      <c r="H65" s="8"/>
    </row>
    <row r="66" spans="8:8" ht="20.149999999999999" customHeight="1" x14ac:dyDescent="0.25">
      <c r="H66" s="8"/>
    </row>
    <row r="67" spans="8:8" ht="20.149999999999999" customHeight="1" x14ac:dyDescent="0.25">
      <c r="H67" s="8"/>
    </row>
    <row r="68" spans="8:8" ht="20.149999999999999" customHeight="1" x14ac:dyDescent="0.25">
      <c r="H68" s="8"/>
    </row>
    <row r="69" spans="8:8" ht="15.5" x14ac:dyDescent="0.25">
      <c r="H69" s="8"/>
    </row>
    <row r="70" spans="8:8" ht="20.149999999999999" customHeight="1" x14ac:dyDescent="0.25">
      <c r="H70" s="8"/>
    </row>
    <row r="72" spans="8:8" ht="35.25" customHeight="1" x14ac:dyDescent="0.25"/>
    <row r="76" spans="8:8" ht="39" customHeight="1" x14ac:dyDescent="0.25"/>
    <row r="82" spans="8:10" ht="20.149999999999999" customHeight="1" x14ac:dyDescent="0.3">
      <c r="H82" s="10"/>
      <c r="I82" s="10"/>
      <c r="J82" s="10"/>
    </row>
    <row r="83" spans="8:10" ht="20.149999999999999" customHeight="1" x14ac:dyDescent="0.3">
      <c r="H83" s="10"/>
      <c r="I83" s="10"/>
      <c r="J83" s="10"/>
    </row>
    <row r="84" spans="8:10" ht="20.149999999999999" customHeight="1" x14ac:dyDescent="0.3">
      <c r="H84" s="10"/>
      <c r="I84" s="10"/>
      <c r="J84" s="10"/>
    </row>
    <row r="85" spans="8:10" ht="20.149999999999999" customHeight="1" x14ac:dyDescent="0.3">
      <c r="H85" s="10"/>
      <c r="I85" s="10"/>
      <c r="J85" s="10"/>
    </row>
    <row r="86" spans="8:10" ht="20.149999999999999" customHeight="1" x14ac:dyDescent="0.3">
      <c r="H86" s="10"/>
      <c r="I86" s="10"/>
      <c r="J86" s="10"/>
    </row>
    <row r="87" spans="8:10" ht="20.149999999999999" customHeight="1" x14ac:dyDescent="0.3">
      <c r="H87" s="10"/>
      <c r="I87" s="10"/>
      <c r="J87" s="10"/>
    </row>
    <row r="88" spans="8:10" ht="20.149999999999999" customHeight="1" x14ac:dyDescent="0.3">
      <c r="H88" s="10"/>
      <c r="I88" s="10"/>
      <c r="J88" s="10"/>
    </row>
  </sheetData>
  <mergeCells count="33">
    <mergeCell ref="B3:E3"/>
    <mergeCell ref="C42:D42"/>
    <mergeCell ref="B43:E43"/>
    <mergeCell ref="B13:E13"/>
    <mergeCell ref="C27:D27"/>
    <mergeCell ref="B4:E4"/>
    <mergeCell ref="C37:D37"/>
    <mergeCell ref="C38:D38"/>
    <mergeCell ref="C39:D39"/>
    <mergeCell ref="C11:D11"/>
    <mergeCell ref="B9:E9"/>
    <mergeCell ref="B5:E5"/>
    <mergeCell ref="C35:D35"/>
    <mergeCell ref="C31:D31"/>
    <mergeCell ref="C19:D19"/>
    <mergeCell ref="C7:D7"/>
    <mergeCell ref="C45:D45"/>
    <mergeCell ref="C23:D23"/>
    <mergeCell ref="C40:D40"/>
    <mergeCell ref="C41:D41"/>
    <mergeCell ref="B33:E33"/>
    <mergeCell ref="C44:D44"/>
    <mergeCell ref="B17:E17"/>
    <mergeCell ref="C15:D15"/>
    <mergeCell ref="B25:E25"/>
    <mergeCell ref="B29:E29"/>
    <mergeCell ref="B21:E21"/>
    <mergeCell ref="C50:D50"/>
    <mergeCell ref="C52:D52"/>
    <mergeCell ref="B48:E48"/>
    <mergeCell ref="C51:D51"/>
    <mergeCell ref="C53:D53"/>
    <mergeCell ref="C49:D49"/>
  </mergeCells>
  <pageMargins left="0.19685039370078741" right="0.19685039370078741" top="0.19685039370078741" bottom="0.19685039370078741" header="0.19685039370078741" footer="0.19685039370078741"/>
  <pageSetup paperSize="9" scale="6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66"/>
  <sheetViews>
    <sheetView zoomScaleNormal="100" workbookViewId="0">
      <selection activeCell="B29" sqref="B29"/>
    </sheetView>
  </sheetViews>
  <sheetFormatPr defaultColWidth="9.1796875" defaultRowHeight="12" customHeight="1" x14ac:dyDescent="0.3"/>
  <cols>
    <col min="1" max="1" width="26.54296875" style="10" bestFit="1" customWidth="1"/>
    <col min="2" max="2" width="152.453125" style="10" customWidth="1"/>
    <col min="3" max="7" width="9.1796875" style="10"/>
    <col min="8" max="8" width="36.81640625" style="10" customWidth="1"/>
    <col min="9" max="12" width="9.1796875" style="10"/>
    <col min="13" max="13" width="13.81640625" style="10" customWidth="1"/>
    <col min="14" max="16384" width="9.1796875" style="10"/>
  </cols>
  <sheetData>
    <row r="1" spans="1:2" ht="12" customHeight="1" x14ac:dyDescent="0.3">
      <c r="A1" s="9" t="s">
        <v>25</v>
      </c>
      <c r="B1" s="53">
        <v>0</v>
      </c>
    </row>
    <row r="2" spans="1:2" ht="12" customHeight="1" x14ac:dyDescent="0.3">
      <c r="A2" s="9"/>
      <c r="B2" s="53">
        <v>0.5</v>
      </c>
    </row>
    <row r="3" spans="1:2" ht="12" customHeight="1" x14ac:dyDescent="0.3">
      <c r="A3" s="9"/>
      <c r="B3" s="53">
        <v>1</v>
      </c>
    </row>
    <row r="4" spans="1:2" ht="12" customHeight="1" x14ac:dyDescent="0.3">
      <c r="A4" s="58" t="s">
        <v>110</v>
      </c>
      <c r="B4" s="60">
        <v>0</v>
      </c>
    </row>
    <row r="5" spans="1:2" ht="12" customHeight="1" x14ac:dyDescent="0.3">
      <c r="A5" s="59"/>
      <c r="B5" s="60">
        <v>0.05</v>
      </c>
    </row>
    <row r="6" spans="1:2" ht="12" customHeight="1" x14ac:dyDescent="0.3">
      <c r="A6" s="58"/>
      <c r="B6" s="60">
        <v>0.13</v>
      </c>
    </row>
    <row r="7" spans="1:2" ht="12" customHeight="1" x14ac:dyDescent="0.3">
      <c r="A7" s="58"/>
      <c r="B7" s="60">
        <v>0.25</v>
      </c>
    </row>
    <row r="8" spans="1:2" ht="12" customHeight="1" x14ac:dyDescent="0.3">
      <c r="A8" s="9" t="s">
        <v>113</v>
      </c>
      <c r="B8" s="53" t="s">
        <v>114</v>
      </c>
    </row>
    <row r="9" spans="1:2" ht="12" customHeight="1" thickBot="1" x14ac:dyDescent="0.35">
      <c r="A9" s="9"/>
      <c r="B9" s="53" t="s">
        <v>115</v>
      </c>
    </row>
    <row r="10" spans="1:2" ht="14.25" customHeight="1" x14ac:dyDescent="0.3">
      <c r="A10" s="214" t="s">
        <v>44</v>
      </c>
      <c r="B10" s="64" t="s">
        <v>73</v>
      </c>
    </row>
    <row r="11" spans="1:2" ht="13" x14ac:dyDescent="0.3">
      <c r="A11" s="215"/>
      <c r="B11" s="65" t="s">
        <v>74</v>
      </c>
    </row>
    <row r="12" spans="1:2" ht="26" x14ac:dyDescent="0.3">
      <c r="A12" s="215"/>
      <c r="B12" s="65" t="s">
        <v>116</v>
      </c>
    </row>
    <row r="13" spans="1:2" ht="12" customHeight="1" x14ac:dyDescent="0.3">
      <c r="A13" s="215"/>
      <c r="B13" s="65" t="s">
        <v>75</v>
      </c>
    </row>
    <row r="14" spans="1:2" ht="13.5" customHeight="1" x14ac:dyDescent="0.3">
      <c r="A14" s="215"/>
      <c r="B14" s="65" t="s">
        <v>76</v>
      </c>
    </row>
    <row r="15" spans="1:2" ht="26" x14ac:dyDescent="0.3">
      <c r="A15" s="215"/>
      <c r="B15" s="65" t="s">
        <v>77</v>
      </c>
    </row>
    <row r="16" spans="1:2" ht="13" x14ac:dyDescent="0.3">
      <c r="A16" s="215"/>
      <c r="B16" s="67" t="s">
        <v>117</v>
      </c>
    </row>
    <row r="17" spans="1:2" ht="40.5" customHeight="1" thickBot="1" x14ac:dyDescent="0.35">
      <c r="A17" s="216"/>
      <c r="B17" s="66" t="s">
        <v>109</v>
      </c>
    </row>
    <row r="18" spans="1:2" ht="12" customHeight="1" x14ac:dyDescent="0.3">
      <c r="A18" s="52"/>
      <c r="B18" s="57"/>
    </row>
    <row r="19" spans="1:2" ht="12" customHeight="1" x14ac:dyDescent="0.3">
      <c r="A19" s="52"/>
      <c r="B19" s="57"/>
    </row>
    <row r="20" spans="1:2" ht="26" x14ac:dyDescent="0.3">
      <c r="A20" s="217" t="s">
        <v>56</v>
      </c>
      <c r="B20" s="56" t="s">
        <v>78</v>
      </c>
    </row>
    <row r="21" spans="1:2" ht="13" x14ac:dyDescent="0.3">
      <c r="A21" s="217"/>
      <c r="B21" s="56" t="s">
        <v>79</v>
      </c>
    </row>
    <row r="22" spans="1:2" ht="13" x14ac:dyDescent="0.3">
      <c r="A22" s="217"/>
      <c r="B22" s="56" t="s">
        <v>80</v>
      </c>
    </row>
    <row r="23" spans="1:2" ht="13" x14ac:dyDescent="0.3">
      <c r="A23" s="217"/>
      <c r="B23" s="56" t="s">
        <v>81</v>
      </c>
    </row>
    <row r="24" spans="1:2" ht="13" x14ac:dyDescent="0.3">
      <c r="A24" s="217"/>
      <c r="B24" s="56" t="s">
        <v>82</v>
      </c>
    </row>
    <row r="25" spans="1:2" ht="12" customHeight="1" x14ac:dyDescent="0.3">
      <c r="A25" s="217"/>
      <c r="B25" s="56" t="s">
        <v>83</v>
      </c>
    </row>
    <row r="26" spans="1:2" ht="13" x14ac:dyDescent="0.3">
      <c r="A26" s="217"/>
      <c r="B26" s="56" t="s">
        <v>84</v>
      </c>
    </row>
    <row r="27" spans="1:2" ht="12" customHeight="1" x14ac:dyDescent="0.3">
      <c r="A27" s="217"/>
      <c r="B27" s="56" t="s">
        <v>85</v>
      </c>
    </row>
    <row r="28" spans="1:2" ht="13" x14ac:dyDescent="0.3">
      <c r="A28" s="217"/>
      <c r="B28" s="56" t="s">
        <v>208</v>
      </c>
    </row>
    <row r="29" spans="1:2" ht="26" x14ac:dyDescent="0.3">
      <c r="A29" s="217"/>
      <c r="B29" s="56" t="s">
        <v>209</v>
      </c>
    </row>
    <row r="30" spans="1:2" ht="12" customHeight="1" x14ac:dyDescent="0.3">
      <c r="A30" s="217"/>
      <c r="B30" s="56" t="s">
        <v>193</v>
      </c>
    </row>
    <row r="31" spans="1:2" ht="13" x14ac:dyDescent="0.3">
      <c r="A31" s="217"/>
      <c r="B31" s="56" t="s">
        <v>86</v>
      </c>
    </row>
    <row r="32" spans="1:2" ht="12" customHeight="1" x14ac:dyDescent="0.3">
      <c r="A32" s="217"/>
      <c r="B32" s="56" t="s">
        <v>87</v>
      </c>
    </row>
    <row r="33" spans="1:2" ht="13" x14ac:dyDescent="0.3">
      <c r="A33" s="217"/>
      <c r="B33" s="56" t="s">
        <v>88</v>
      </c>
    </row>
    <row r="34" spans="1:2" ht="13" x14ac:dyDescent="0.3">
      <c r="A34" s="217"/>
      <c r="B34" s="56" t="s">
        <v>89</v>
      </c>
    </row>
    <row r="35" spans="1:2" ht="13" x14ac:dyDescent="0.3">
      <c r="A35" s="217"/>
      <c r="B35" s="56" t="s">
        <v>90</v>
      </c>
    </row>
    <row r="36" spans="1:2" ht="26" x14ac:dyDescent="0.3">
      <c r="A36" s="217"/>
      <c r="B36" s="56" t="s">
        <v>118</v>
      </c>
    </row>
    <row r="37" spans="1:2" ht="26.25" customHeight="1" x14ac:dyDescent="0.3">
      <c r="A37" s="217"/>
      <c r="B37" s="56" t="s">
        <v>99</v>
      </c>
    </row>
    <row r="38" spans="1:2" ht="26" x14ac:dyDescent="0.3">
      <c r="A38" s="217"/>
      <c r="B38" s="56" t="s">
        <v>91</v>
      </c>
    </row>
    <row r="39" spans="1:2" ht="14.25" customHeight="1" x14ac:dyDescent="0.3">
      <c r="A39" s="217"/>
      <c r="B39" s="56" t="s">
        <v>92</v>
      </c>
    </row>
    <row r="40" spans="1:2" ht="13" x14ac:dyDescent="0.3">
      <c r="A40" s="217"/>
      <c r="B40" s="56" t="s">
        <v>93</v>
      </c>
    </row>
    <row r="41" spans="1:2" ht="30.75" customHeight="1" x14ac:dyDescent="0.3">
      <c r="A41" s="217"/>
      <c r="B41" s="56" t="s">
        <v>94</v>
      </c>
    </row>
    <row r="42" spans="1:2" ht="22.5" customHeight="1" x14ac:dyDescent="0.3">
      <c r="A42" s="217"/>
      <c r="B42" s="56" t="s">
        <v>95</v>
      </c>
    </row>
    <row r="43" spans="1:2" ht="13" x14ac:dyDescent="0.3">
      <c r="A43" s="217"/>
      <c r="B43" s="56" t="s">
        <v>96</v>
      </c>
    </row>
    <row r="44" spans="1:2" ht="26" x14ac:dyDescent="0.3">
      <c r="A44" s="217"/>
      <c r="B44" s="56" t="s">
        <v>97</v>
      </c>
    </row>
    <row r="45" spans="1:2" ht="13" x14ac:dyDescent="0.3">
      <c r="A45" s="217"/>
      <c r="B45" s="56" t="s">
        <v>98</v>
      </c>
    </row>
    <row r="46" spans="1:2" ht="26" x14ac:dyDescent="0.3">
      <c r="A46" s="217"/>
      <c r="B46" s="56" t="s">
        <v>187</v>
      </c>
    </row>
    <row r="47" spans="1:2" ht="13" x14ac:dyDescent="0.3">
      <c r="A47" s="217"/>
      <c r="B47" s="56" t="s">
        <v>188</v>
      </c>
    </row>
    <row r="48" spans="1:2" ht="13" x14ac:dyDescent="0.3">
      <c r="A48" s="217"/>
      <c r="B48" s="146" t="s">
        <v>189</v>
      </c>
    </row>
    <row r="49" spans="1:2" ht="13" x14ac:dyDescent="0.3">
      <c r="A49" s="217"/>
      <c r="B49" s="146" t="s">
        <v>190</v>
      </c>
    </row>
    <row r="50" spans="1:2" ht="13" x14ac:dyDescent="0.3">
      <c r="A50" s="217"/>
      <c r="B50" s="146" t="s">
        <v>191</v>
      </c>
    </row>
    <row r="51" spans="1:2" ht="39" x14ac:dyDescent="0.3">
      <c r="A51" s="217"/>
      <c r="B51" s="56" t="s">
        <v>192</v>
      </c>
    </row>
    <row r="52" spans="1:2" ht="13" x14ac:dyDescent="0.3">
      <c r="A52" s="217"/>
      <c r="B52" s="51"/>
    </row>
    <row r="53" spans="1:2" ht="13" x14ac:dyDescent="0.3">
      <c r="A53" s="217"/>
      <c r="B53" s="51"/>
    </row>
    <row r="54" spans="1:2" ht="12" customHeight="1" x14ac:dyDescent="0.3">
      <c r="A54" s="217"/>
      <c r="B54" s="51"/>
    </row>
    <row r="55" spans="1:2" ht="12" customHeight="1" x14ac:dyDescent="0.3">
      <c r="A55" s="13" t="s">
        <v>18</v>
      </c>
    </row>
    <row r="56" spans="1:2" ht="12" customHeight="1" x14ac:dyDescent="0.3">
      <c r="A56" s="14"/>
      <c r="B56" s="14" t="s">
        <v>55</v>
      </c>
    </row>
    <row r="57" spans="1:2" ht="12" customHeight="1" x14ac:dyDescent="0.3">
      <c r="A57" s="14"/>
      <c r="B57" s="14" t="s">
        <v>54</v>
      </c>
    </row>
    <row r="58" spans="1:2" ht="12" customHeight="1" x14ac:dyDescent="0.3">
      <c r="A58" s="14"/>
      <c r="B58" s="14" t="s">
        <v>53</v>
      </c>
    </row>
    <row r="59" spans="1:2" ht="12" customHeight="1" x14ac:dyDescent="0.3">
      <c r="A59" s="14"/>
      <c r="B59" s="14" t="s">
        <v>52</v>
      </c>
    </row>
    <row r="60" spans="1:2" ht="12" customHeight="1" x14ac:dyDescent="0.3">
      <c r="A60" s="14"/>
      <c r="B60" s="14" t="s">
        <v>51</v>
      </c>
    </row>
    <row r="61" spans="1:2" ht="12" customHeight="1" x14ac:dyDescent="0.3">
      <c r="A61" s="14"/>
      <c r="B61" s="14" t="s">
        <v>50</v>
      </c>
    </row>
    <row r="62" spans="1:2" ht="12" customHeight="1" x14ac:dyDescent="0.3">
      <c r="A62" s="14"/>
      <c r="B62" s="14" t="s">
        <v>49</v>
      </c>
    </row>
    <row r="63" spans="1:2" ht="12" customHeight="1" x14ac:dyDescent="0.3">
      <c r="A63" s="14"/>
      <c r="B63" s="14" t="s">
        <v>48</v>
      </c>
    </row>
    <row r="65" spans="1:3" ht="13" x14ac:dyDescent="0.3">
      <c r="A65" s="61" t="s">
        <v>58</v>
      </c>
      <c r="B65" s="63">
        <v>1</v>
      </c>
      <c r="C65" s="62" t="s">
        <v>112</v>
      </c>
    </row>
    <row r="66" spans="1:3" ht="12" customHeight="1" x14ac:dyDescent="0.3">
      <c r="A66" s="61"/>
      <c r="B66" s="63">
        <v>0</v>
      </c>
      <c r="C66" s="62" t="s">
        <v>111</v>
      </c>
    </row>
  </sheetData>
  <mergeCells count="2">
    <mergeCell ref="A10:A17"/>
    <mergeCell ref="A20:A54"/>
  </mergeCells>
  <dataValidations count="1">
    <dataValidation type="list" allowBlank="1" showInputMessage="1" showErrorMessage="1" sqref="F38" xr:uid="{4ADF1E18-56D2-4306-9B05-BEE8152CE0A3}">
      <formula1>$B$10:$B$17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5</vt:i4>
      </vt:variant>
      <vt:variant>
        <vt:lpstr>Imenovani rasponi</vt:lpstr>
      </vt:variant>
      <vt:variant>
        <vt:i4>5</vt:i4>
      </vt:variant>
    </vt:vector>
  </HeadingPairs>
  <TitlesOfParts>
    <vt:vector size="10" baseType="lpstr">
      <vt:lpstr>Upute</vt:lpstr>
      <vt:lpstr>Izravni troškovi </vt:lpstr>
      <vt:lpstr>Opci troskovi</vt:lpstr>
      <vt:lpstr> Ukupni troškovi projekta </vt:lpstr>
      <vt:lpstr>RM </vt:lpstr>
      <vt:lpstr>'RM '!_Hlk196745855</vt:lpstr>
      <vt:lpstr>'RM '!_Hlk39830710</vt:lpstr>
      <vt:lpstr>' Ukupni troškovi projekta '!Podrucje_ispisa</vt:lpstr>
      <vt:lpstr>'Izravni troškovi '!Podrucje_ispisa</vt:lpstr>
      <vt:lpstr>'Opci troskovi'!Podrucje_ispisa</vt:lpstr>
    </vt:vector>
  </TitlesOfParts>
  <Company>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Breda Kovačič</dc:creator>
  <cp:lastModifiedBy>FLAG Alba</cp:lastModifiedBy>
  <cp:lastPrinted>2025-05-08T13:01:13Z</cp:lastPrinted>
  <dcterms:created xsi:type="dcterms:W3CDTF">2011-03-22T09:29:16Z</dcterms:created>
  <dcterms:modified xsi:type="dcterms:W3CDTF">2025-05-16T09:59:21Z</dcterms:modified>
</cp:coreProperties>
</file>