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defaultThemeVersion="124226"/>
  <mc:AlternateContent xmlns:mc="http://schemas.openxmlformats.org/markup-compatibility/2006">
    <mc:Choice Requires="x15">
      <x15ac:absPath xmlns:x15ac="http://schemas.microsoft.com/office/spreadsheetml/2010/11/ac" url="E:\7. FLAG natječaj-2.2.1. 7-21\IZMJENA NATJEČAJA\IZMJENA NATJEČAJA\New folder\"/>
    </mc:Choice>
  </mc:AlternateContent>
  <xr:revisionPtr revIDLastSave="0" documentId="13_ncr:1_{F0C69C44-3534-4BDB-8143-0229BF1843EE}" xr6:coauthVersionLast="47" xr6:coauthVersionMax="47" xr10:uidLastSave="{00000000-0000-0000-0000-000000000000}"/>
  <bookViews>
    <workbookView xWindow="-120" yWindow="-120" windowWidth="24240" windowHeight="13140" tabRatio="924" firstSheet="5" activeTab="11" xr2:uid="{00000000-000D-0000-FFFF-FFFF00000000}"/>
  </bookViews>
  <sheets>
    <sheet name="Naslovnica" sheetId="10" r:id="rId1"/>
    <sheet name="Upute " sheetId="11" r:id="rId2"/>
    <sheet name="TI Izravni tr.-Aktivn. 1.1." sheetId="1" r:id="rId3"/>
    <sheet name="TII Izravni tr.-Aktivn.2.1. " sheetId="12" r:id="rId4"/>
    <sheet name="TIII Izravni tr.-Aktivn.3.1.  " sheetId="20" r:id="rId5"/>
    <sheet name="TIV Izravni tr.- Akt.3.2." sheetId="24" r:id="rId6"/>
    <sheet name="TV Izravni tr.-Aktivn.3.3." sheetId="25" r:id="rId7"/>
    <sheet name="TVI Izravni tr.-Aktivn.3.4." sheetId="26" r:id="rId8"/>
    <sheet name="TVII Izravni tr.-Aktivn.4.1." sheetId="14" r:id="rId9"/>
    <sheet name="TVIII Opci troskovi" sheetId="6" r:id="rId10"/>
    <sheet name="TIX Neprihvatljivi tr." sheetId="9" r:id="rId11"/>
    <sheet name="TX Ukupni tr. projekta " sheetId="23" r:id="rId12"/>
    <sheet name="RM " sheetId="13" r:id="rId13"/>
  </sheets>
  <definedNames>
    <definedName name="_Hlk39830710" localSheetId="12">'RM '!$B$26</definedName>
    <definedName name="izberi" localSheetId="0">#REF!</definedName>
    <definedName name="izberi" localSheetId="12">#REF!</definedName>
    <definedName name="izberi" localSheetId="3">'TII Izravni tr.-Aktivn.2.1. '!#REF!</definedName>
    <definedName name="izberi" localSheetId="4">'TIII Izravni tr.-Aktivn.3.1.  '!#REF!</definedName>
    <definedName name="izberi" localSheetId="5">'TIV Izravni tr.- Akt.3.2.'!#REF!</definedName>
    <definedName name="izberi" localSheetId="6">'TV Izravni tr.-Aktivn.3.3.'!#REF!</definedName>
    <definedName name="izberi" localSheetId="7">'TVI Izravni tr.-Aktivn.3.4.'!#REF!</definedName>
    <definedName name="izberi" localSheetId="8">'TVII Izravni tr.-Aktivn.4.1.'!#REF!</definedName>
    <definedName name="izberi" localSheetId="11">'TI Izravni tr.-Aktivn. 1.1.'!#REF!</definedName>
    <definedName name="izberi" localSheetId="1">#REF!</definedName>
    <definedName name="izberi">'TI Izravni tr.-Aktivn. 1.1.'!#REF!</definedName>
    <definedName name="_xlnm.Print_Area" localSheetId="2">'TI Izravni tr.-Aktivn. 1.1.'!$A$1:$U$68</definedName>
    <definedName name="_xlnm.Print_Area" localSheetId="3">'TII Izravni tr.-Aktivn.2.1. '!$A$1:$U$68</definedName>
    <definedName name="_xlnm.Print_Area" localSheetId="4">'TIII Izravni tr.-Aktivn.3.1.  '!$A$1:$U$68</definedName>
    <definedName name="_xlnm.Print_Area" localSheetId="5">'TIV Izravni tr.- Akt.3.2.'!$A$1:$U$68</definedName>
    <definedName name="_xlnm.Print_Area" localSheetId="10">'TIX Neprihvatljivi tr.'!$A$1:$G$31</definedName>
    <definedName name="_xlnm.Print_Area" localSheetId="6">'TV Izravni tr.-Aktivn.3.3.'!$A$1:$U$68</definedName>
    <definedName name="_xlnm.Print_Area" localSheetId="7">'TVI Izravni tr.-Aktivn.3.4.'!$A$1:$U$68</definedName>
    <definedName name="_xlnm.Print_Area" localSheetId="8">'TVII Izravni tr.-Aktivn.4.1.'!$A$1:$U$68</definedName>
    <definedName name="_xlnm.Print_Area" localSheetId="9">'TVIII Opci troskovi'!$A$1:$T$38</definedName>
    <definedName name="_xlnm.Print_Area" localSheetId="11">'TX Ukupni tr. projekta '!$A$1:$F$80</definedName>
    <definedName name="strosek" localSheetId="0">#REF!</definedName>
    <definedName name="strosek" localSheetId="12">#REF!</definedName>
    <definedName name="strosek" localSheetId="3">'TII Izravni tr.-Aktivn.2.1. '!#REF!</definedName>
    <definedName name="strosek" localSheetId="4">'TIII Izravni tr.-Aktivn.3.1.  '!#REF!</definedName>
    <definedName name="strosek" localSheetId="5">'TIV Izravni tr.- Akt.3.2.'!#REF!</definedName>
    <definedName name="strosek" localSheetId="6">'TV Izravni tr.-Aktivn.3.3.'!#REF!</definedName>
    <definedName name="strosek" localSheetId="7">'TVI Izravni tr.-Aktivn.3.4.'!#REF!</definedName>
    <definedName name="strosek" localSheetId="8">'TVII Izravni tr.-Aktivn.4.1.'!#REF!</definedName>
    <definedName name="strosek" localSheetId="11">'TI Izravni tr.-Aktivn. 1.1.'!#REF!</definedName>
    <definedName name="strosek" localSheetId="1">#REF!</definedName>
    <definedName name="strosek">'TI Izravni tr.-Aktivn. 1.1.'!#REF!</definedName>
    <definedName name="TVV" localSheetId="7">'TI Izravni tr.-Aktivn. 1.1.'!#REF!</definedName>
    <definedName name="TVV">'TI Izravni tr.-Aktivn. 1.1.'!#REF!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56" i="23" l="1"/>
  <c r="E19" i="23"/>
  <c r="E37" i="23"/>
  <c r="E31" i="23"/>
  <c r="E25" i="23"/>
  <c r="E13" i="23"/>
  <c r="E7" i="23"/>
  <c r="C5" i="6"/>
  <c r="C4" i="6"/>
  <c r="C3" i="6"/>
  <c r="C2" i="6"/>
  <c r="C5" i="14"/>
  <c r="C4" i="14"/>
  <c r="C3" i="14"/>
  <c r="C2" i="14"/>
  <c r="C5" i="26"/>
  <c r="C4" i="26"/>
  <c r="C3" i="26"/>
  <c r="C2" i="26"/>
  <c r="C5" i="25"/>
  <c r="C4" i="25"/>
  <c r="C3" i="25"/>
  <c r="C2" i="25"/>
  <c r="C5" i="24"/>
  <c r="C4" i="24"/>
  <c r="C3" i="24"/>
  <c r="C2" i="24"/>
  <c r="C5" i="20"/>
  <c r="C4" i="20"/>
  <c r="C3" i="20"/>
  <c r="C2" i="20"/>
  <c r="C5" i="12"/>
  <c r="C4" i="12"/>
  <c r="C3" i="12"/>
  <c r="C2" i="12"/>
  <c r="E69" i="23" l="1"/>
  <c r="E58" i="23" l="1"/>
  <c r="E55" i="23"/>
  <c r="E47" i="23"/>
  <c r="E52" i="23" s="1"/>
  <c r="E48" i="23" l="1"/>
  <c r="N55" i="26" l="1"/>
  <c r="M55" i="26"/>
  <c r="P54" i="26"/>
  <c r="R54" i="26" s="1"/>
  <c r="N54" i="26"/>
  <c r="M54" i="26"/>
  <c r="O54" i="26" s="1"/>
  <c r="N53" i="26"/>
  <c r="M53" i="26"/>
  <c r="N52" i="26"/>
  <c r="O52" i="26" s="1"/>
  <c r="M52" i="26"/>
  <c r="P52" i="26" s="1"/>
  <c r="R52" i="26" s="1"/>
  <c r="N51" i="26"/>
  <c r="M51" i="26"/>
  <c r="P50" i="26"/>
  <c r="R50" i="26" s="1"/>
  <c r="N50" i="26"/>
  <c r="M50" i="26"/>
  <c r="O50" i="26" s="1"/>
  <c r="N49" i="26"/>
  <c r="M49" i="26"/>
  <c r="N48" i="26"/>
  <c r="O48" i="26" s="1"/>
  <c r="M48" i="26"/>
  <c r="P48" i="26" s="1"/>
  <c r="R48" i="26" s="1"/>
  <c r="N47" i="26"/>
  <c r="M47" i="26"/>
  <c r="P46" i="26"/>
  <c r="R46" i="26" s="1"/>
  <c r="N46" i="26"/>
  <c r="M46" i="26"/>
  <c r="O46" i="26" s="1"/>
  <c r="N45" i="26"/>
  <c r="M45" i="26"/>
  <c r="N44" i="26"/>
  <c r="O44" i="26" s="1"/>
  <c r="M44" i="26"/>
  <c r="P44" i="26" s="1"/>
  <c r="R44" i="26" s="1"/>
  <c r="N43" i="26"/>
  <c r="M43" i="26"/>
  <c r="P42" i="26"/>
  <c r="R42" i="26" s="1"/>
  <c r="N42" i="26"/>
  <c r="M42" i="26"/>
  <c r="O42" i="26" s="1"/>
  <c r="N41" i="26"/>
  <c r="N56" i="26" s="1"/>
  <c r="M41" i="26"/>
  <c r="N39" i="26"/>
  <c r="M39" i="26"/>
  <c r="P38" i="26"/>
  <c r="R38" i="26" s="1"/>
  <c r="N38" i="26"/>
  <c r="M38" i="26"/>
  <c r="O38" i="26" s="1"/>
  <c r="N37" i="26"/>
  <c r="M37" i="26"/>
  <c r="N36" i="26"/>
  <c r="O36" i="26" s="1"/>
  <c r="M36" i="26"/>
  <c r="P36" i="26" s="1"/>
  <c r="R36" i="26" s="1"/>
  <c r="N35" i="26"/>
  <c r="M35" i="26"/>
  <c r="P34" i="26"/>
  <c r="R34" i="26" s="1"/>
  <c r="N34" i="26"/>
  <c r="M34" i="26"/>
  <c r="O34" i="26" s="1"/>
  <c r="N33" i="26"/>
  <c r="M33" i="26"/>
  <c r="N32" i="26"/>
  <c r="O32" i="26" s="1"/>
  <c r="M32" i="26"/>
  <c r="P32" i="26" s="1"/>
  <c r="R32" i="26" s="1"/>
  <c r="N31" i="26"/>
  <c r="M31" i="26"/>
  <c r="P30" i="26"/>
  <c r="R30" i="26" s="1"/>
  <c r="N30" i="26"/>
  <c r="M30" i="26"/>
  <c r="O30" i="26" s="1"/>
  <c r="N29" i="26"/>
  <c r="M29" i="26"/>
  <c r="N28" i="26"/>
  <c r="O28" i="26" s="1"/>
  <c r="M28" i="26"/>
  <c r="P28" i="26" s="1"/>
  <c r="R28" i="26" s="1"/>
  <c r="N27" i="26"/>
  <c r="M27" i="26"/>
  <c r="P26" i="26"/>
  <c r="R26" i="26" s="1"/>
  <c r="N26" i="26"/>
  <c r="M26" i="26"/>
  <c r="O26" i="26" s="1"/>
  <c r="N25" i="26"/>
  <c r="N40" i="26" s="1"/>
  <c r="M25" i="26"/>
  <c r="N23" i="26"/>
  <c r="M23" i="26"/>
  <c r="P22" i="26"/>
  <c r="R22" i="26" s="1"/>
  <c r="N22" i="26"/>
  <c r="M22" i="26"/>
  <c r="O22" i="26" s="1"/>
  <c r="N21" i="26"/>
  <c r="M21" i="26"/>
  <c r="N20" i="26"/>
  <c r="O20" i="26" s="1"/>
  <c r="M20" i="26"/>
  <c r="P20" i="26" s="1"/>
  <c r="R20" i="26" s="1"/>
  <c r="N19" i="26"/>
  <c r="M19" i="26"/>
  <c r="P18" i="26"/>
  <c r="R18" i="26" s="1"/>
  <c r="N18" i="26"/>
  <c r="M18" i="26"/>
  <c r="O18" i="26" s="1"/>
  <c r="N17" i="26"/>
  <c r="M17" i="26"/>
  <c r="N16" i="26"/>
  <c r="O16" i="26" s="1"/>
  <c r="M16" i="26"/>
  <c r="P16" i="26" s="1"/>
  <c r="R16" i="26" s="1"/>
  <c r="N15" i="26"/>
  <c r="M15" i="26"/>
  <c r="P14" i="26"/>
  <c r="R14" i="26" s="1"/>
  <c r="N14" i="26"/>
  <c r="M14" i="26"/>
  <c r="O14" i="26" s="1"/>
  <c r="N13" i="26"/>
  <c r="M13" i="26"/>
  <c r="N12" i="26"/>
  <c r="O12" i="26" s="1"/>
  <c r="M12" i="26"/>
  <c r="P12" i="26" s="1"/>
  <c r="R12" i="26" s="1"/>
  <c r="N11" i="26"/>
  <c r="M11" i="26"/>
  <c r="P10" i="26"/>
  <c r="R10" i="26" s="1"/>
  <c r="N10" i="26"/>
  <c r="M10" i="26"/>
  <c r="O10" i="26" s="1"/>
  <c r="N9" i="26"/>
  <c r="N24" i="26" s="1"/>
  <c r="M9" i="26"/>
  <c r="P55" i="25"/>
  <c r="R55" i="25" s="1"/>
  <c r="N55" i="25"/>
  <c r="M55" i="25"/>
  <c r="N54" i="25"/>
  <c r="M54" i="25"/>
  <c r="P54" i="25" s="1"/>
  <c r="R54" i="25" s="1"/>
  <c r="S54" i="25" s="1"/>
  <c r="P53" i="25"/>
  <c r="R53" i="25" s="1"/>
  <c r="N53" i="25"/>
  <c r="M53" i="25"/>
  <c r="S52" i="25"/>
  <c r="N52" i="25"/>
  <c r="O52" i="25" s="1"/>
  <c r="M52" i="25"/>
  <c r="P52" i="25" s="1"/>
  <c r="R52" i="25" s="1"/>
  <c r="N51" i="25"/>
  <c r="M51" i="25"/>
  <c r="P51" i="25" s="1"/>
  <c r="R51" i="25" s="1"/>
  <c r="N50" i="25"/>
  <c r="O50" i="25" s="1"/>
  <c r="M50" i="25"/>
  <c r="P50" i="25" s="1"/>
  <c r="R50" i="25" s="1"/>
  <c r="S50" i="25" s="1"/>
  <c r="P49" i="25"/>
  <c r="R49" i="25" s="1"/>
  <c r="N49" i="25"/>
  <c r="M49" i="25"/>
  <c r="N48" i="25"/>
  <c r="M48" i="25"/>
  <c r="P48" i="25" s="1"/>
  <c r="R48" i="25" s="1"/>
  <c r="N47" i="25"/>
  <c r="M47" i="25"/>
  <c r="S46" i="25"/>
  <c r="N46" i="25"/>
  <c r="O46" i="25" s="1"/>
  <c r="M46" i="25"/>
  <c r="P46" i="25" s="1"/>
  <c r="R46" i="25" s="1"/>
  <c r="N45" i="25"/>
  <c r="M45" i="25"/>
  <c r="S44" i="25"/>
  <c r="N44" i="25"/>
  <c r="O44" i="25" s="1"/>
  <c r="M44" i="25"/>
  <c r="P44" i="25" s="1"/>
  <c r="R44" i="25" s="1"/>
  <c r="N43" i="25"/>
  <c r="M43" i="25"/>
  <c r="N42" i="25"/>
  <c r="M42" i="25"/>
  <c r="P42" i="25" s="1"/>
  <c r="R42" i="25" s="1"/>
  <c r="N41" i="25"/>
  <c r="M41" i="25"/>
  <c r="N39" i="25"/>
  <c r="M39" i="25"/>
  <c r="P39" i="25" s="1"/>
  <c r="R39" i="25" s="1"/>
  <c r="N38" i="25"/>
  <c r="M38" i="25"/>
  <c r="P38" i="25" s="1"/>
  <c r="R38" i="25" s="1"/>
  <c r="N37" i="25"/>
  <c r="M37" i="25"/>
  <c r="P37" i="25" s="1"/>
  <c r="R37" i="25" s="1"/>
  <c r="S36" i="25"/>
  <c r="N36" i="25"/>
  <c r="M36" i="25"/>
  <c r="P36" i="25" s="1"/>
  <c r="R36" i="25" s="1"/>
  <c r="P35" i="25"/>
  <c r="R35" i="25" s="1"/>
  <c r="N35" i="25"/>
  <c r="M35" i="25"/>
  <c r="O34" i="25"/>
  <c r="N34" i="25"/>
  <c r="M34" i="25"/>
  <c r="P34" i="25" s="1"/>
  <c r="R34" i="25" s="1"/>
  <c r="P33" i="25"/>
  <c r="R33" i="25" s="1"/>
  <c r="N33" i="25"/>
  <c r="M33" i="25"/>
  <c r="S32" i="25"/>
  <c r="N32" i="25"/>
  <c r="O32" i="25" s="1"/>
  <c r="M32" i="25"/>
  <c r="P32" i="25" s="1"/>
  <c r="R32" i="25" s="1"/>
  <c r="N31" i="25"/>
  <c r="M31" i="25"/>
  <c r="P31" i="25" s="1"/>
  <c r="R31" i="25" s="1"/>
  <c r="N30" i="25"/>
  <c r="M30" i="25"/>
  <c r="P30" i="25" s="1"/>
  <c r="R30" i="25" s="1"/>
  <c r="N29" i="25"/>
  <c r="M29" i="25"/>
  <c r="P29" i="25" s="1"/>
  <c r="R29" i="25" s="1"/>
  <c r="S28" i="25"/>
  <c r="N28" i="25"/>
  <c r="M28" i="25"/>
  <c r="P28" i="25" s="1"/>
  <c r="R28" i="25" s="1"/>
  <c r="P27" i="25"/>
  <c r="R27" i="25" s="1"/>
  <c r="N27" i="25"/>
  <c r="M27" i="25"/>
  <c r="O26" i="25"/>
  <c r="N26" i="25"/>
  <c r="M26" i="25"/>
  <c r="P26" i="25" s="1"/>
  <c r="R26" i="25" s="1"/>
  <c r="N25" i="25"/>
  <c r="M25" i="25"/>
  <c r="P25" i="25" s="1"/>
  <c r="R25" i="25" s="1"/>
  <c r="N23" i="25"/>
  <c r="M23" i="25"/>
  <c r="P23" i="25" s="1"/>
  <c r="R23" i="25" s="1"/>
  <c r="S22" i="25"/>
  <c r="N22" i="25"/>
  <c r="O22" i="25" s="1"/>
  <c r="M22" i="25"/>
  <c r="P22" i="25" s="1"/>
  <c r="R22" i="25" s="1"/>
  <c r="P21" i="25"/>
  <c r="R21" i="25" s="1"/>
  <c r="N21" i="25"/>
  <c r="M21" i="25"/>
  <c r="N20" i="25"/>
  <c r="O20" i="25" s="1"/>
  <c r="M20" i="25"/>
  <c r="P20" i="25" s="1"/>
  <c r="R20" i="25" s="1"/>
  <c r="N19" i="25"/>
  <c r="M19" i="25"/>
  <c r="P19" i="25" s="1"/>
  <c r="R19" i="25" s="1"/>
  <c r="S18" i="25"/>
  <c r="N18" i="25"/>
  <c r="O18" i="25" s="1"/>
  <c r="M18" i="25"/>
  <c r="P18" i="25" s="1"/>
  <c r="R18" i="25" s="1"/>
  <c r="P17" i="25"/>
  <c r="R17" i="25" s="1"/>
  <c r="N17" i="25"/>
  <c r="M17" i="25"/>
  <c r="N16" i="25"/>
  <c r="O16" i="25" s="1"/>
  <c r="M16" i="25"/>
  <c r="P16" i="25" s="1"/>
  <c r="R16" i="25" s="1"/>
  <c r="N15" i="25"/>
  <c r="M15" i="25"/>
  <c r="P15" i="25" s="1"/>
  <c r="R15" i="25" s="1"/>
  <c r="S14" i="25"/>
  <c r="N14" i="25"/>
  <c r="O14" i="25" s="1"/>
  <c r="M14" i="25"/>
  <c r="P14" i="25" s="1"/>
  <c r="R14" i="25" s="1"/>
  <c r="N13" i="25"/>
  <c r="M13" i="25"/>
  <c r="P13" i="25" s="1"/>
  <c r="R13" i="25" s="1"/>
  <c r="N12" i="25"/>
  <c r="O12" i="25" s="1"/>
  <c r="M12" i="25"/>
  <c r="P12" i="25" s="1"/>
  <c r="R12" i="25" s="1"/>
  <c r="N11" i="25"/>
  <c r="M11" i="25"/>
  <c r="P11" i="25" s="1"/>
  <c r="R11" i="25" s="1"/>
  <c r="S10" i="25"/>
  <c r="N10" i="25"/>
  <c r="O10" i="25" s="1"/>
  <c r="M10" i="25"/>
  <c r="P10" i="25" s="1"/>
  <c r="R10" i="25" s="1"/>
  <c r="N9" i="25"/>
  <c r="M9" i="25"/>
  <c r="P9" i="25" s="1"/>
  <c r="R9" i="25" s="1"/>
  <c r="R24" i="25" s="1"/>
  <c r="D19" i="9"/>
  <c r="E18" i="9"/>
  <c r="F18" i="9" s="1"/>
  <c r="E17" i="9"/>
  <c r="E19" i="9" s="1"/>
  <c r="E16" i="9"/>
  <c r="F16" i="9" s="1"/>
  <c r="M25" i="6"/>
  <c r="L25" i="6"/>
  <c r="O25" i="6" s="1"/>
  <c r="Q25" i="6" s="1"/>
  <c r="O24" i="6"/>
  <c r="Q24" i="6" s="1"/>
  <c r="M24" i="6"/>
  <c r="L24" i="6"/>
  <c r="M23" i="6"/>
  <c r="L23" i="6"/>
  <c r="O23" i="6" s="1"/>
  <c r="Q23" i="6" s="1"/>
  <c r="O22" i="6"/>
  <c r="Q22" i="6" s="1"/>
  <c r="M22" i="6"/>
  <c r="N22" i="6" s="1"/>
  <c r="L22" i="6"/>
  <c r="M21" i="6"/>
  <c r="L21" i="6"/>
  <c r="O21" i="6" s="1"/>
  <c r="P55" i="14"/>
  <c r="R55" i="14" s="1"/>
  <c r="N55" i="14"/>
  <c r="O55" i="14" s="1"/>
  <c r="M55" i="14"/>
  <c r="N54" i="14"/>
  <c r="M54" i="14"/>
  <c r="P54" i="14" s="1"/>
  <c r="R54" i="14" s="1"/>
  <c r="N53" i="14"/>
  <c r="M53" i="14"/>
  <c r="N52" i="14"/>
  <c r="M52" i="14"/>
  <c r="P52" i="14" s="1"/>
  <c r="R52" i="14" s="1"/>
  <c r="P51" i="14"/>
  <c r="R51" i="14" s="1"/>
  <c r="N51" i="14"/>
  <c r="M51" i="14"/>
  <c r="O51" i="14" s="1"/>
  <c r="N50" i="14"/>
  <c r="M50" i="14"/>
  <c r="P50" i="14" s="1"/>
  <c r="R50" i="14" s="1"/>
  <c r="N49" i="14"/>
  <c r="M49" i="14"/>
  <c r="N48" i="14"/>
  <c r="M48" i="14"/>
  <c r="P48" i="14" s="1"/>
  <c r="R48" i="14" s="1"/>
  <c r="P47" i="14"/>
  <c r="R47" i="14" s="1"/>
  <c r="N47" i="14"/>
  <c r="O47" i="14" s="1"/>
  <c r="M47" i="14"/>
  <c r="N46" i="14"/>
  <c r="M46" i="14"/>
  <c r="P46" i="14" s="1"/>
  <c r="R46" i="14" s="1"/>
  <c r="N45" i="14"/>
  <c r="M45" i="14"/>
  <c r="N44" i="14"/>
  <c r="M44" i="14"/>
  <c r="P44" i="14" s="1"/>
  <c r="R44" i="14" s="1"/>
  <c r="P43" i="14"/>
  <c r="R43" i="14" s="1"/>
  <c r="N43" i="14"/>
  <c r="M43" i="14"/>
  <c r="O43" i="14" s="1"/>
  <c r="N42" i="14"/>
  <c r="M42" i="14"/>
  <c r="P42" i="14" s="1"/>
  <c r="R42" i="14" s="1"/>
  <c r="N41" i="14"/>
  <c r="M41" i="14"/>
  <c r="N55" i="24"/>
  <c r="M55" i="24"/>
  <c r="P55" i="24" s="1"/>
  <c r="R55" i="24" s="1"/>
  <c r="N54" i="24"/>
  <c r="M54" i="24"/>
  <c r="P54" i="24" s="1"/>
  <c r="R54" i="24" s="1"/>
  <c r="N53" i="24"/>
  <c r="M53" i="24"/>
  <c r="P53" i="24" s="1"/>
  <c r="R53" i="24" s="1"/>
  <c r="N52" i="24"/>
  <c r="M52" i="24"/>
  <c r="P52" i="24" s="1"/>
  <c r="R52" i="24" s="1"/>
  <c r="N51" i="24"/>
  <c r="M51" i="24"/>
  <c r="P51" i="24" s="1"/>
  <c r="R51" i="24" s="1"/>
  <c r="N50" i="24"/>
  <c r="M50" i="24"/>
  <c r="P50" i="24" s="1"/>
  <c r="R50" i="24" s="1"/>
  <c r="N49" i="24"/>
  <c r="M49" i="24"/>
  <c r="P49" i="24" s="1"/>
  <c r="R49" i="24" s="1"/>
  <c r="N48" i="24"/>
  <c r="O48" i="24" s="1"/>
  <c r="M48" i="24"/>
  <c r="P48" i="24" s="1"/>
  <c r="R48" i="24" s="1"/>
  <c r="N47" i="24"/>
  <c r="M47" i="24"/>
  <c r="P47" i="24" s="1"/>
  <c r="R47" i="24" s="1"/>
  <c r="N46" i="24"/>
  <c r="M46" i="24"/>
  <c r="P46" i="24" s="1"/>
  <c r="R46" i="24" s="1"/>
  <c r="N45" i="24"/>
  <c r="M45" i="24"/>
  <c r="P45" i="24" s="1"/>
  <c r="R45" i="24" s="1"/>
  <c r="O44" i="24"/>
  <c r="N44" i="24"/>
  <c r="M44" i="24"/>
  <c r="P44" i="24" s="1"/>
  <c r="R44" i="24" s="1"/>
  <c r="N43" i="24"/>
  <c r="M43" i="24"/>
  <c r="P43" i="24" s="1"/>
  <c r="R43" i="24" s="1"/>
  <c r="N42" i="24"/>
  <c r="M42" i="24"/>
  <c r="P42" i="24" s="1"/>
  <c r="R42" i="24" s="1"/>
  <c r="N41" i="24"/>
  <c r="N56" i="24" s="1"/>
  <c r="M41" i="24"/>
  <c r="P41" i="24" s="1"/>
  <c r="R41" i="24" s="1"/>
  <c r="O30" i="25" l="1"/>
  <c r="O38" i="25"/>
  <c r="N56" i="25"/>
  <c r="S48" i="25"/>
  <c r="S53" i="25"/>
  <c r="O54" i="25"/>
  <c r="R24" i="6"/>
  <c r="N40" i="25"/>
  <c r="O28" i="25"/>
  <c r="S30" i="25"/>
  <c r="O36" i="25"/>
  <c r="S38" i="25"/>
  <c r="S42" i="25"/>
  <c r="S49" i="25"/>
  <c r="S48" i="26"/>
  <c r="O52" i="24"/>
  <c r="M26" i="6"/>
  <c r="N57" i="26"/>
  <c r="N24" i="6"/>
  <c r="S12" i="25"/>
  <c r="S16" i="25"/>
  <c r="S20" i="25"/>
  <c r="S26" i="25"/>
  <c r="S34" i="25"/>
  <c r="O48" i="25"/>
  <c r="P41" i="26"/>
  <c r="R41" i="26" s="1"/>
  <c r="S41" i="26" s="1"/>
  <c r="M56" i="26"/>
  <c r="P56" i="26" s="1"/>
  <c r="O41" i="26"/>
  <c r="P49" i="26"/>
  <c r="R49" i="26" s="1"/>
  <c r="S49" i="26" s="1"/>
  <c r="O49" i="26"/>
  <c r="P9" i="26"/>
  <c r="R9" i="26" s="1"/>
  <c r="M24" i="26"/>
  <c r="P24" i="26" s="1"/>
  <c r="O9" i="26"/>
  <c r="S10" i="26"/>
  <c r="P11" i="26"/>
  <c r="R11" i="26" s="1"/>
  <c r="S11" i="26" s="1"/>
  <c r="O11" i="26"/>
  <c r="S12" i="26"/>
  <c r="P13" i="26"/>
  <c r="R13" i="26" s="1"/>
  <c r="S13" i="26" s="1"/>
  <c r="O13" i="26"/>
  <c r="S14" i="26"/>
  <c r="P15" i="26"/>
  <c r="R15" i="26" s="1"/>
  <c r="S15" i="26" s="1"/>
  <c r="O15" i="26"/>
  <c r="S16" i="26"/>
  <c r="P17" i="26"/>
  <c r="R17" i="26" s="1"/>
  <c r="S17" i="26" s="1"/>
  <c r="O17" i="26"/>
  <c r="S18" i="26"/>
  <c r="P19" i="26"/>
  <c r="R19" i="26" s="1"/>
  <c r="S19" i="26" s="1"/>
  <c r="O19" i="26"/>
  <c r="S20" i="26"/>
  <c r="P21" i="26"/>
  <c r="R21" i="26" s="1"/>
  <c r="S21" i="26" s="1"/>
  <c r="O21" i="26"/>
  <c r="S22" i="26"/>
  <c r="P23" i="26"/>
  <c r="R23" i="26" s="1"/>
  <c r="S23" i="26" s="1"/>
  <c r="O23" i="26"/>
  <c r="S46" i="26"/>
  <c r="P47" i="26"/>
  <c r="R47" i="26" s="1"/>
  <c r="S47" i="26" s="1"/>
  <c r="O47" i="26"/>
  <c r="S54" i="26"/>
  <c r="P55" i="26"/>
  <c r="R55" i="26" s="1"/>
  <c r="S55" i="26" s="1"/>
  <c r="O55" i="26"/>
  <c r="S44" i="26"/>
  <c r="P45" i="26"/>
  <c r="R45" i="26" s="1"/>
  <c r="S45" i="26" s="1"/>
  <c r="O45" i="26"/>
  <c r="S52" i="26"/>
  <c r="P53" i="26"/>
  <c r="R53" i="26" s="1"/>
  <c r="S53" i="26" s="1"/>
  <c r="O53" i="26"/>
  <c r="P25" i="26"/>
  <c r="R25" i="26" s="1"/>
  <c r="M40" i="26"/>
  <c r="O25" i="26"/>
  <c r="S26" i="26"/>
  <c r="P27" i="26"/>
  <c r="R27" i="26" s="1"/>
  <c r="S27" i="26" s="1"/>
  <c r="O27" i="26"/>
  <c r="S28" i="26"/>
  <c r="P29" i="26"/>
  <c r="R29" i="26" s="1"/>
  <c r="S29" i="26" s="1"/>
  <c r="O29" i="26"/>
  <c r="S30" i="26"/>
  <c r="P31" i="26"/>
  <c r="R31" i="26" s="1"/>
  <c r="S31" i="26" s="1"/>
  <c r="O31" i="26"/>
  <c r="S32" i="26"/>
  <c r="P33" i="26"/>
  <c r="R33" i="26" s="1"/>
  <c r="S33" i="26" s="1"/>
  <c r="O33" i="26"/>
  <c r="S34" i="26"/>
  <c r="P35" i="26"/>
  <c r="R35" i="26" s="1"/>
  <c r="S35" i="26" s="1"/>
  <c r="O35" i="26"/>
  <c r="S36" i="26"/>
  <c r="P37" i="26"/>
  <c r="R37" i="26" s="1"/>
  <c r="S37" i="26" s="1"/>
  <c r="O37" i="26"/>
  <c r="S38" i="26"/>
  <c r="P39" i="26"/>
  <c r="R39" i="26" s="1"/>
  <c r="S39" i="26" s="1"/>
  <c r="O39" i="26"/>
  <c r="S42" i="26"/>
  <c r="P43" i="26"/>
  <c r="R43" i="26" s="1"/>
  <c r="S43" i="26" s="1"/>
  <c r="O43" i="26"/>
  <c r="S50" i="26"/>
  <c r="P51" i="26"/>
  <c r="R51" i="26" s="1"/>
  <c r="S51" i="26" s="1"/>
  <c r="O51" i="26"/>
  <c r="R40" i="25"/>
  <c r="M56" i="25"/>
  <c r="P56" i="25" s="1"/>
  <c r="O41" i="25"/>
  <c r="O43" i="25"/>
  <c r="O45" i="25"/>
  <c r="O47" i="25"/>
  <c r="S9" i="25"/>
  <c r="M24" i="25"/>
  <c r="P24" i="25" s="1"/>
  <c r="O9" i="25"/>
  <c r="S11" i="25"/>
  <c r="O11" i="25"/>
  <c r="S13" i="25"/>
  <c r="O13" i="25"/>
  <c r="S15" i="25"/>
  <c r="O15" i="25"/>
  <c r="S17" i="25"/>
  <c r="O17" i="25"/>
  <c r="S19" i="25"/>
  <c r="O19" i="25"/>
  <c r="S21" i="25"/>
  <c r="O21" i="25"/>
  <c r="S23" i="25"/>
  <c r="O23" i="25"/>
  <c r="N24" i="25"/>
  <c r="N57" i="25" s="1"/>
  <c r="P41" i="25"/>
  <c r="R41" i="25" s="1"/>
  <c r="O42" i="25"/>
  <c r="P43" i="25"/>
  <c r="R43" i="25" s="1"/>
  <c r="S43" i="25" s="1"/>
  <c r="P45" i="25"/>
  <c r="R45" i="25" s="1"/>
  <c r="S45" i="25" s="1"/>
  <c r="P47" i="25"/>
  <c r="R47" i="25" s="1"/>
  <c r="S47" i="25" s="1"/>
  <c r="S51" i="25"/>
  <c r="S55" i="25"/>
  <c r="S25" i="25"/>
  <c r="M40" i="25"/>
  <c r="O25" i="25"/>
  <c r="S27" i="25"/>
  <c r="O27" i="25"/>
  <c r="S29" i="25"/>
  <c r="O29" i="25"/>
  <c r="S31" i="25"/>
  <c r="O31" i="25"/>
  <c r="S33" i="25"/>
  <c r="O33" i="25"/>
  <c r="S35" i="25"/>
  <c r="O35" i="25"/>
  <c r="S37" i="25"/>
  <c r="O37" i="25"/>
  <c r="S39" i="25"/>
  <c r="O39" i="25"/>
  <c r="O49" i="25"/>
  <c r="O51" i="25"/>
  <c r="O53" i="25"/>
  <c r="O55" i="25"/>
  <c r="F17" i="9"/>
  <c r="F19" i="9" s="1"/>
  <c r="O26" i="6"/>
  <c r="Q21" i="6"/>
  <c r="Q26" i="6" s="1"/>
  <c r="R22" i="6"/>
  <c r="R23" i="6"/>
  <c r="R25" i="6"/>
  <c r="N21" i="6"/>
  <c r="N23" i="6"/>
  <c r="N25" i="6"/>
  <c r="L26" i="6"/>
  <c r="R56" i="24"/>
  <c r="O42" i="24"/>
  <c r="S44" i="24"/>
  <c r="O46" i="24"/>
  <c r="S48" i="24"/>
  <c r="O50" i="24"/>
  <c r="S52" i="24"/>
  <c r="O54" i="24"/>
  <c r="N56" i="14"/>
  <c r="O41" i="14"/>
  <c r="O45" i="14"/>
  <c r="O49" i="14"/>
  <c r="O53" i="14"/>
  <c r="P41" i="14"/>
  <c r="R41" i="14" s="1"/>
  <c r="S41" i="14" s="1"/>
  <c r="P45" i="14"/>
  <c r="R45" i="14" s="1"/>
  <c r="S45" i="14" s="1"/>
  <c r="P49" i="14"/>
  <c r="R49" i="14" s="1"/>
  <c r="S49" i="14" s="1"/>
  <c r="P53" i="14"/>
  <c r="R53" i="14" s="1"/>
  <c r="S53" i="14" s="1"/>
  <c r="S43" i="14"/>
  <c r="S47" i="14"/>
  <c r="S51" i="14"/>
  <c r="S55" i="14"/>
  <c r="M56" i="14"/>
  <c r="P56" i="14" s="1"/>
  <c r="S42" i="14"/>
  <c r="S44" i="14"/>
  <c r="S46" i="14"/>
  <c r="S48" i="14"/>
  <c r="S50" i="14"/>
  <c r="S52" i="14"/>
  <c r="S54" i="14"/>
  <c r="O42" i="14"/>
  <c r="O44" i="14"/>
  <c r="O46" i="14"/>
  <c r="O48" i="14"/>
  <c r="O50" i="14"/>
  <c r="O52" i="14"/>
  <c r="O54" i="14"/>
  <c r="S42" i="24"/>
  <c r="S46" i="24"/>
  <c r="S50" i="24"/>
  <c r="S54" i="24"/>
  <c r="S41" i="24"/>
  <c r="S43" i="24"/>
  <c r="S45" i="24"/>
  <c r="S47" i="24"/>
  <c r="S49" i="24"/>
  <c r="S51" i="24"/>
  <c r="S53" i="24"/>
  <c r="S55" i="24"/>
  <c r="O41" i="24"/>
  <c r="O43" i="24"/>
  <c r="O45" i="24"/>
  <c r="O47" i="24"/>
  <c r="O49" i="24"/>
  <c r="O51" i="24"/>
  <c r="O53" i="24"/>
  <c r="O55" i="24"/>
  <c r="M56" i="24"/>
  <c r="P56" i="24" s="1"/>
  <c r="N55" i="20"/>
  <c r="M55" i="20"/>
  <c r="P55" i="20" s="1"/>
  <c r="R55" i="20" s="1"/>
  <c r="N54" i="20"/>
  <c r="M54" i="20"/>
  <c r="P54" i="20" s="1"/>
  <c r="R54" i="20" s="1"/>
  <c r="N53" i="20"/>
  <c r="M53" i="20"/>
  <c r="P53" i="20" s="1"/>
  <c r="R53" i="20" s="1"/>
  <c r="P52" i="20"/>
  <c r="R52" i="20" s="1"/>
  <c r="O52" i="20"/>
  <c r="N52" i="20"/>
  <c r="M52" i="20"/>
  <c r="N51" i="20"/>
  <c r="M51" i="20"/>
  <c r="P51" i="20" s="1"/>
  <c r="R51" i="20" s="1"/>
  <c r="N50" i="20"/>
  <c r="M50" i="20"/>
  <c r="P50" i="20" s="1"/>
  <c r="R50" i="20" s="1"/>
  <c r="N49" i="20"/>
  <c r="M49" i="20"/>
  <c r="P49" i="20" s="1"/>
  <c r="R49" i="20" s="1"/>
  <c r="P48" i="20"/>
  <c r="R48" i="20" s="1"/>
  <c r="O48" i="20"/>
  <c r="N48" i="20"/>
  <c r="M48" i="20"/>
  <c r="N47" i="20"/>
  <c r="M47" i="20"/>
  <c r="P47" i="20" s="1"/>
  <c r="R47" i="20" s="1"/>
  <c r="N46" i="20"/>
  <c r="M46" i="20"/>
  <c r="P46" i="20" s="1"/>
  <c r="R46" i="20" s="1"/>
  <c r="N45" i="20"/>
  <c r="M45" i="20"/>
  <c r="P45" i="20" s="1"/>
  <c r="R45" i="20" s="1"/>
  <c r="P44" i="20"/>
  <c r="R44" i="20" s="1"/>
  <c r="O44" i="20"/>
  <c r="N44" i="20"/>
  <c r="M44" i="20"/>
  <c r="N43" i="20"/>
  <c r="M43" i="20"/>
  <c r="P43" i="20" s="1"/>
  <c r="R43" i="20" s="1"/>
  <c r="N42" i="20"/>
  <c r="M42" i="20"/>
  <c r="P42" i="20" s="1"/>
  <c r="R42" i="20" s="1"/>
  <c r="N41" i="20"/>
  <c r="M41" i="20"/>
  <c r="P41" i="20" s="1"/>
  <c r="R41" i="20" s="1"/>
  <c r="R56" i="20" l="1"/>
  <c r="O46" i="20"/>
  <c r="S48" i="20"/>
  <c r="O50" i="20"/>
  <c r="S52" i="20"/>
  <c r="O54" i="20"/>
  <c r="R56" i="14"/>
  <c r="S40" i="25"/>
  <c r="O42" i="20"/>
  <c r="S44" i="20"/>
  <c r="N56" i="20"/>
  <c r="R40" i="26"/>
  <c r="S25" i="26"/>
  <c r="S40" i="26" s="1"/>
  <c r="O40" i="26"/>
  <c r="R24" i="26"/>
  <c r="S9" i="26"/>
  <c r="S24" i="26" s="1"/>
  <c r="O56" i="26"/>
  <c r="P40" i="26"/>
  <c r="P57" i="26" s="1"/>
  <c r="M57" i="26"/>
  <c r="O24" i="26"/>
  <c r="S56" i="26"/>
  <c r="R56" i="26"/>
  <c r="R56" i="25"/>
  <c r="S41" i="25"/>
  <c r="S56" i="25" s="1"/>
  <c r="R57" i="25"/>
  <c r="E32" i="23" s="1"/>
  <c r="E34" i="23" s="1"/>
  <c r="P40" i="25"/>
  <c r="P57" i="25" s="1"/>
  <c r="M57" i="25"/>
  <c r="O24" i="25"/>
  <c r="O40" i="25"/>
  <c r="S24" i="25"/>
  <c r="S57" i="25" s="1"/>
  <c r="O56" i="25"/>
  <c r="R21" i="6"/>
  <c r="R26" i="6" s="1"/>
  <c r="N26" i="6"/>
  <c r="O56" i="14"/>
  <c r="S56" i="14"/>
  <c r="O56" i="24"/>
  <c r="S56" i="24"/>
  <c r="S42" i="20"/>
  <c r="S46" i="20"/>
  <c r="S50" i="20"/>
  <c r="S54" i="20"/>
  <c r="S41" i="20"/>
  <c r="S43" i="20"/>
  <c r="S45" i="20"/>
  <c r="S47" i="20"/>
  <c r="S49" i="20"/>
  <c r="S51" i="20"/>
  <c r="S53" i="20"/>
  <c r="S55" i="20"/>
  <c r="O41" i="20"/>
  <c r="O43" i="20"/>
  <c r="O45" i="20"/>
  <c r="O47" i="20"/>
  <c r="O49" i="20"/>
  <c r="O51" i="20"/>
  <c r="O53" i="20"/>
  <c r="O55" i="20"/>
  <c r="M56" i="20"/>
  <c r="P56" i="20" s="1"/>
  <c r="N55" i="12"/>
  <c r="M55" i="12"/>
  <c r="P55" i="12" s="1"/>
  <c r="R55" i="12" s="1"/>
  <c r="N54" i="12"/>
  <c r="M54" i="12"/>
  <c r="O54" i="12" s="1"/>
  <c r="N53" i="12"/>
  <c r="M53" i="12"/>
  <c r="P53" i="12" s="1"/>
  <c r="R53" i="12" s="1"/>
  <c r="N52" i="12"/>
  <c r="M52" i="12"/>
  <c r="N51" i="12"/>
  <c r="M51" i="12"/>
  <c r="P51" i="12" s="1"/>
  <c r="R51" i="12" s="1"/>
  <c r="N50" i="12"/>
  <c r="M50" i="12"/>
  <c r="P50" i="12" s="1"/>
  <c r="R50" i="12" s="1"/>
  <c r="N49" i="12"/>
  <c r="M49" i="12"/>
  <c r="P49" i="12" s="1"/>
  <c r="R49" i="12" s="1"/>
  <c r="N48" i="12"/>
  <c r="O48" i="12" s="1"/>
  <c r="M48" i="12"/>
  <c r="N47" i="12"/>
  <c r="M47" i="12"/>
  <c r="P47" i="12" s="1"/>
  <c r="R47" i="12" s="1"/>
  <c r="N46" i="12"/>
  <c r="M46" i="12"/>
  <c r="O46" i="12" s="1"/>
  <c r="N45" i="12"/>
  <c r="M45" i="12"/>
  <c r="P45" i="12" s="1"/>
  <c r="R45" i="12" s="1"/>
  <c r="N44" i="12"/>
  <c r="M44" i="12"/>
  <c r="N43" i="12"/>
  <c r="M43" i="12"/>
  <c r="P43" i="12" s="1"/>
  <c r="R43" i="12" s="1"/>
  <c r="N42" i="12"/>
  <c r="M42" i="12"/>
  <c r="N41" i="12"/>
  <c r="N56" i="12" s="1"/>
  <c r="M41" i="12"/>
  <c r="P41" i="12" s="1"/>
  <c r="R41" i="12" s="1"/>
  <c r="O55" i="1"/>
  <c r="N55" i="1"/>
  <c r="M55" i="1"/>
  <c r="P55" i="1" s="1"/>
  <c r="R55" i="1" s="1"/>
  <c r="N54" i="1"/>
  <c r="M54" i="1"/>
  <c r="N53" i="1"/>
  <c r="M53" i="1"/>
  <c r="P53" i="1" s="1"/>
  <c r="R53" i="1" s="1"/>
  <c r="N52" i="1"/>
  <c r="M52" i="1"/>
  <c r="N51" i="1"/>
  <c r="M51" i="1"/>
  <c r="P51" i="1" s="1"/>
  <c r="R51" i="1" s="1"/>
  <c r="N50" i="1"/>
  <c r="M50" i="1"/>
  <c r="N49" i="1"/>
  <c r="M49" i="1"/>
  <c r="P49" i="1" s="1"/>
  <c r="R49" i="1" s="1"/>
  <c r="N48" i="1"/>
  <c r="M48" i="1"/>
  <c r="O47" i="1"/>
  <c r="N47" i="1"/>
  <c r="M47" i="1"/>
  <c r="P47" i="1" s="1"/>
  <c r="R47" i="1" s="1"/>
  <c r="N46" i="1"/>
  <c r="M46" i="1"/>
  <c r="N45" i="1"/>
  <c r="M45" i="1"/>
  <c r="P45" i="1" s="1"/>
  <c r="R45" i="1" s="1"/>
  <c r="N44" i="1"/>
  <c r="M44" i="1"/>
  <c r="N43" i="1"/>
  <c r="M43" i="1"/>
  <c r="P43" i="1" s="1"/>
  <c r="R43" i="1" s="1"/>
  <c r="N42" i="1"/>
  <c r="M42" i="1"/>
  <c r="N41" i="1"/>
  <c r="N56" i="1" s="1"/>
  <c r="M41" i="1"/>
  <c r="P41" i="1" s="1"/>
  <c r="R41" i="1" s="1"/>
  <c r="P46" i="12" l="1"/>
  <c r="R46" i="12" s="1"/>
  <c r="O41" i="1"/>
  <c r="O49" i="1"/>
  <c r="O42" i="12"/>
  <c r="O52" i="12"/>
  <c r="O51" i="1"/>
  <c r="P54" i="12"/>
  <c r="R54" i="12" s="1"/>
  <c r="S57" i="26"/>
  <c r="O43" i="1"/>
  <c r="O45" i="1"/>
  <c r="O53" i="1"/>
  <c r="P42" i="12"/>
  <c r="R42" i="12" s="1"/>
  <c r="O44" i="12"/>
  <c r="O50" i="12"/>
  <c r="O57" i="25"/>
  <c r="R57" i="26"/>
  <c r="E38" i="23" s="1"/>
  <c r="O57" i="26"/>
  <c r="O56" i="20"/>
  <c r="S56" i="20"/>
  <c r="P44" i="12"/>
  <c r="R44" i="12" s="1"/>
  <c r="S44" i="12" s="1"/>
  <c r="P48" i="12"/>
  <c r="R48" i="12" s="1"/>
  <c r="S48" i="12" s="1"/>
  <c r="P52" i="12"/>
  <c r="R52" i="12" s="1"/>
  <c r="S52" i="12" s="1"/>
  <c r="S42" i="12"/>
  <c r="S46" i="12"/>
  <c r="S50" i="12"/>
  <c r="S54" i="12"/>
  <c r="S41" i="12"/>
  <c r="S43" i="12"/>
  <c r="S45" i="12"/>
  <c r="S47" i="12"/>
  <c r="S49" i="12"/>
  <c r="S51" i="12"/>
  <c r="S53" i="12"/>
  <c r="S55" i="12"/>
  <c r="O41" i="12"/>
  <c r="O43" i="12"/>
  <c r="O45" i="12"/>
  <c r="O47" i="12"/>
  <c r="O49" i="12"/>
  <c r="O51" i="12"/>
  <c r="O53" i="12"/>
  <c r="O55" i="12"/>
  <c r="M56" i="12"/>
  <c r="P56" i="12" s="1"/>
  <c r="O42" i="1"/>
  <c r="O44" i="1"/>
  <c r="O46" i="1"/>
  <c r="O48" i="1"/>
  <c r="O50" i="1"/>
  <c r="O52" i="1"/>
  <c r="O54" i="1"/>
  <c r="S41" i="1"/>
  <c r="P42" i="1"/>
  <c r="R42" i="1" s="1"/>
  <c r="S42" i="1" s="1"/>
  <c r="S43" i="1"/>
  <c r="P44" i="1"/>
  <c r="R44" i="1" s="1"/>
  <c r="S44" i="1" s="1"/>
  <c r="S45" i="1"/>
  <c r="P46" i="1"/>
  <c r="R46" i="1" s="1"/>
  <c r="S46" i="1" s="1"/>
  <c r="S47" i="1"/>
  <c r="P48" i="1"/>
  <c r="R48" i="1" s="1"/>
  <c r="S48" i="1" s="1"/>
  <c r="S49" i="1"/>
  <c r="P50" i="1"/>
  <c r="R50" i="1" s="1"/>
  <c r="S50" i="1" s="1"/>
  <c r="S51" i="1"/>
  <c r="P52" i="1"/>
  <c r="R52" i="1" s="1"/>
  <c r="S52" i="1" s="1"/>
  <c r="S53" i="1"/>
  <c r="P54" i="1"/>
  <c r="R54" i="1" s="1"/>
  <c r="S54" i="1" s="1"/>
  <c r="S55" i="1"/>
  <c r="M56" i="1"/>
  <c r="P56" i="1" s="1"/>
  <c r="M9" i="1"/>
  <c r="O56" i="1" l="1"/>
  <c r="R56" i="12"/>
  <c r="O56" i="12"/>
  <c r="S56" i="12"/>
  <c r="S56" i="1"/>
  <c r="R56" i="1"/>
  <c r="E59" i="23"/>
  <c r="E43" i="23"/>
  <c r="N39" i="24" l="1"/>
  <c r="M39" i="24"/>
  <c r="N38" i="24"/>
  <c r="M38" i="24"/>
  <c r="P38" i="24" s="1"/>
  <c r="R38" i="24" s="1"/>
  <c r="N37" i="24"/>
  <c r="M37" i="24"/>
  <c r="N36" i="24"/>
  <c r="M36" i="24"/>
  <c r="P36" i="24" s="1"/>
  <c r="R36" i="24" s="1"/>
  <c r="N35" i="24"/>
  <c r="M35" i="24"/>
  <c r="N34" i="24"/>
  <c r="M34" i="24"/>
  <c r="P34" i="24" s="1"/>
  <c r="R34" i="24" s="1"/>
  <c r="N33" i="24"/>
  <c r="M33" i="24"/>
  <c r="N32" i="24"/>
  <c r="M32" i="24"/>
  <c r="P32" i="24" s="1"/>
  <c r="R32" i="24" s="1"/>
  <c r="N31" i="24"/>
  <c r="M31" i="24"/>
  <c r="N30" i="24"/>
  <c r="M30" i="24"/>
  <c r="P30" i="24" s="1"/>
  <c r="R30" i="24" s="1"/>
  <c r="N29" i="24"/>
  <c r="M29" i="24"/>
  <c r="N28" i="24"/>
  <c r="M28" i="24"/>
  <c r="P28" i="24" s="1"/>
  <c r="R28" i="24" s="1"/>
  <c r="N27" i="24"/>
  <c r="M27" i="24"/>
  <c r="N26" i="24"/>
  <c r="M26" i="24"/>
  <c r="N25" i="24"/>
  <c r="M25" i="24"/>
  <c r="N23" i="24"/>
  <c r="M23" i="24"/>
  <c r="P23" i="24" s="1"/>
  <c r="R23" i="24" s="1"/>
  <c r="N22" i="24"/>
  <c r="M22" i="24"/>
  <c r="P22" i="24" s="1"/>
  <c r="R22" i="24" s="1"/>
  <c r="N21" i="24"/>
  <c r="M21" i="24"/>
  <c r="P21" i="24" s="1"/>
  <c r="R21" i="24" s="1"/>
  <c r="N20" i="24"/>
  <c r="M20" i="24"/>
  <c r="N19" i="24"/>
  <c r="M19" i="24"/>
  <c r="P19" i="24" s="1"/>
  <c r="R19" i="24" s="1"/>
  <c r="N18" i="24"/>
  <c r="M18" i="24"/>
  <c r="P18" i="24" s="1"/>
  <c r="R18" i="24" s="1"/>
  <c r="N17" i="24"/>
  <c r="M17" i="24"/>
  <c r="P17" i="24" s="1"/>
  <c r="R17" i="24" s="1"/>
  <c r="N16" i="24"/>
  <c r="M16" i="24"/>
  <c r="N15" i="24"/>
  <c r="M15" i="24"/>
  <c r="P15" i="24" s="1"/>
  <c r="R15" i="24" s="1"/>
  <c r="N14" i="24"/>
  <c r="M14" i="24"/>
  <c r="P14" i="24" s="1"/>
  <c r="R14" i="24" s="1"/>
  <c r="N13" i="24"/>
  <c r="M13" i="24"/>
  <c r="P13" i="24" s="1"/>
  <c r="R13" i="24" s="1"/>
  <c r="N12" i="24"/>
  <c r="M12" i="24"/>
  <c r="N11" i="24"/>
  <c r="M11" i="24"/>
  <c r="P11" i="24" s="1"/>
  <c r="R11" i="24" s="1"/>
  <c r="N10" i="24"/>
  <c r="M10" i="24"/>
  <c r="P10" i="24" s="1"/>
  <c r="R10" i="24" s="1"/>
  <c r="N9" i="24"/>
  <c r="M9" i="24"/>
  <c r="P9" i="24" s="1"/>
  <c r="R9" i="24" s="1"/>
  <c r="M40" i="24" l="1"/>
  <c r="P40" i="24"/>
  <c r="N40" i="24"/>
  <c r="P26" i="24"/>
  <c r="R26" i="24" s="1"/>
  <c r="S26" i="24" s="1"/>
  <c r="O32" i="24"/>
  <c r="O28" i="24"/>
  <c r="O36" i="24"/>
  <c r="O11" i="24"/>
  <c r="O15" i="24"/>
  <c r="O19" i="24"/>
  <c r="O23" i="24"/>
  <c r="O10" i="24"/>
  <c r="O14" i="24"/>
  <c r="O18" i="24"/>
  <c r="O22" i="24"/>
  <c r="O30" i="24"/>
  <c r="O34" i="24"/>
  <c r="O38" i="24"/>
  <c r="M24" i="24"/>
  <c r="P25" i="24"/>
  <c r="R25" i="24" s="1"/>
  <c r="S9" i="24"/>
  <c r="S13" i="24"/>
  <c r="S17" i="24"/>
  <c r="S21" i="24"/>
  <c r="N24" i="24"/>
  <c r="S10" i="24"/>
  <c r="O12" i="24"/>
  <c r="S14" i="24"/>
  <c r="O16" i="24"/>
  <c r="S18" i="24"/>
  <c r="O20" i="24"/>
  <c r="S22" i="24"/>
  <c r="O25" i="24"/>
  <c r="P27" i="24"/>
  <c r="R27" i="24" s="1"/>
  <c r="S27" i="24" s="1"/>
  <c r="O27" i="24"/>
  <c r="S28" i="24"/>
  <c r="P29" i="24"/>
  <c r="R29" i="24" s="1"/>
  <c r="S29" i="24" s="1"/>
  <c r="O29" i="24"/>
  <c r="S30" i="24"/>
  <c r="P31" i="24"/>
  <c r="R31" i="24" s="1"/>
  <c r="S31" i="24" s="1"/>
  <c r="O31" i="24"/>
  <c r="S32" i="24"/>
  <c r="P33" i="24"/>
  <c r="R33" i="24" s="1"/>
  <c r="S33" i="24" s="1"/>
  <c r="O33" i="24"/>
  <c r="S34" i="24"/>
  <c r="P35" i="24"/>
  <c r="R35" i="24" s="1"/>
  <c r="S35" i="24" s="1"/>
  <c r="O35" i="24"/>
  <c r="S36" i="24"/>
  <c r="P37" i="24"/>
  <c r="R37" i="24" s="1"/>
  <c r="S37" i="24" s="1"/>
  <c r="O37" i="24"/>
  <c r="S38" i="24"/>
  <c r="P39" i="24"/>
  <c r="R39" i="24" s="1"/>
  <c r="S39" i="24" s="1"/>
  <c r="O39" i="24"/>
  <c r="O9" i="24"/>
  <c r="S11" i="24"/>
  <c r="P12" i="24"/>
  <c r="R12" i="24" s="1"/>
  <c r="S12" i="24" s="1"/>
  <c r="O13" i="24"/>
  <c r="S15" i="24"/>
  <c r="P16" i="24"/>
  <c r="R16" i="24" s="1"/>
  <c r="S16" i="24" s="1"/>
  <c r="O17" i="24"/>
  <c r="S19" i="24"/>
  <c r="P20" i="24"/>
  <c r="R20" i="24" s="1"/>
  <c r="S20" i="24" s="1"/>
  <c r="O21" i="24"/>
  <c r="S23" i="24"/>
  <c r="O26" i="24"/>
  <c r="N39" i="20"/>
  <c r="M39" i="20"/>
  <c r="P39" i="20" s="1"/>
  <c r="R39" i="20" s="1"/>
  <c r="N38" i="20"/>
  <c r="M38" i="20"/>
  <c r="N37" i="20"/>
  <c r="M37" i="20"/>
  <c r="N36" i="20"/>
  <c r="M36" i="20"/>
  <c r="N35" i="20"/>
  <c r="M35" i="20"/>
  <c r="P35" i="20" s="1"/>
  <c r="R35" i="20" s="1"/>
  <c r="N34" i="20"/>
  <c r="M34" i="20"/>
  <c r="N33" i="20"/>
  <c r="M33" i="20"/>
  <c r="N32" i="20"/>
  <c r="M32" i="20"/>
  <c r="N31" i="20"/>
  <c r="M31" i="20"/>
  <c r="P31" i="20" s="1"/>
  <c r="R31" i="20" s="1"/>
  <c r="N30" i="20"/>
  <c r="M30" i="20"/>
  <c r="N29" i="20"/>
  <c r="M29" i="20"/>
  <c r="N28" i="20"/>
  <c r="M28" i="20"/>
  <c r="N27" i="20"/>
  <c r="M27" i="20"/>
  <c r="N26" i="20"/>
  <c r="M26" i="20"/>
  <c r="N25" i="20"/>
  <c r="M25" i="20"/>
  <c r="N23" i="20"/>
  <c r="M23" i="20"/>
  <c r="P23" i="20" s="1"/>
  <c r="R23" i="20" s="1"/>
  <c r="N22" i="20"/>
  <c r="M22" i="20"/>
  <c r="P22" i="20" s="1"/>
  <c r="R22" i="20" s="1"/>
  <c r="N21" i="20"/>
  <c r="M21" i="20"/>
  <c r="P21" i="20" s="1"/>
  <c r="R21" i="20" s="1"/>
  <c r="N20" i="20"/>
  <c r="M20" i="20"/>
  <c r="P20" i="20" s="1"/>
  <c r="R20" i="20" s="1"/>
  <c r="N19" i="20"/>
  <c r="M19" i="20"/>
  <c r="P19" i="20" s="1"/>
  <c r="R19" i="20" s="1"/>
  <c r="N18" i="20"/>
  <c r="M18" i="20"/>
  <c r="P18" i="20" s="1"/>
  <c r="R18" i="20" s="1"/>
  <c r="N17" i="20"/>
  <c r="M17" i="20"/>
  <c r="P17" i="20" s="1"/>
  <c r="R17" i="20" s="1"/>
  <c r="N16" i="20"/>
  <c r="M16" i="20"/>
  <c r="P16" i="20" s="1"/>
  <c r="R16" i="20" s="1"/>
  <c r="N15" i="20"/>
  <c r="M15" i="20"/>
  <c r="P15" i="20" s="1"/>
  <c r="R15" i="20" s="1"/>
  <c r="N14" i="20"/>
  <c r="M14" i="20"/>
  <c r="P14" i="20" s="1"/>
  <c r="R14" i="20" s="1"/>
  <c r="N13" i="20"/>
  <c r="M13" i="20"/>
  <c r="P13" i="20" s="1"/>
  <c r="R13" i="20" s="1"/>
  <c r="N12" i="20"/>
  <c r="M12" i="20"/>
  <c r="P12" i="20" s="1"/>
  <c r="R12" i="20" s="1"/>
  <c r="N11" i="20"/>
  <c r="M11" i="20"/>
  <c r="P11" i="20" s="1"/>
  <c r="R11" i="20" s="1"/>
  <c r="N10" i="20"/>
  <c r="M10" i="20"/>
  <c r="P10" i="20" s="1"/>
  <c r="R10" i="20" s="1"/>
  <c r="N9" i="20"/>
  <c r="M9" i="20"/>
  <c r="P9" i="20" s="1"/>
  <c r="R9" i="20" s="1"/>
  <c r="O27" i="20" l="1"/>
  <c r="O39" i="20"/>
  <c r="N57" i="24"/>
  <c r="P27" i="20"/>
  <c r="R27" i="20" s="1"/>
  <c r="O31" i="20"/>
  <c r="O35" i="20"/>
  <c r="M57" i="24"/>
  <c r="O40" i="24"/>
  <c r="R40" i="24"/>
  <c r="S25" i="24"/>
  <c r="S40" i="24" s="1"/>
  <c r="O15" i="20"/>
  <c r="O14" i="20"/>
  <c r="O18" i="20"/>
  <c r="P24" i="24"/>
  <c r="P57" i="24" s="1"/>
  <c r="O11" i="20"/>
  <c r="O19" i="20"/>
  <c r="N40" i="20"/>
  <c r="N24" i="20"/>
  <c r="O22" i="20"/>
  <c r="O23" i="20"/>
  <c r="O25" i="20"/>
  <c r="S27" i="20"/>
  <c r="O29" i="20"/>
  <c r="S31" i="20"/>
  <c r="O33" i="20"/>
  <c r="S35" i="20"/>
  <c r="O37" i="20"/>
  <c r="S39" i="20"/>
  <c r="O10" i="20"/>
  <c r="P25" i="20"/>
  <c r="R25" i="20" s="1"/>
  <c r="S25" i="20" s="1"/>
  <c r="P29" i="20"/>
  <c r="R29" i="20" s="1"/>
  <c r="S29" i="20" s="1"/>
  <c r="P33" i="20"/>
  <c r="R33" i="20" s="1"/>
  <c r="S33" i="20" s="1"/>
  <c r="P37" i="20"/>
  <c r="R37" i="20" s="1"/>
  <c r="S37" i="20" s="1"/>
  <c r="O24" i="24"/>
  <c r="R24" i="24"/>
  <c r="S24" i="24"/>
  <c r="R24" i="20"/>
  <c r="S12" i="20"/>
  <c r="S16" i="20"/>
  <c r="S20" i="20"/>
  <c r="M24" i="20"/>
  <c r="P26" i="20"/>
  <c r="R26" i="20" s="1"/>
  <c r="S26" i="20" s="1"/>
  <c r="O26" i="20"/>
  <c r="P28" i="20"/>
  <c r="R28" i="20" s="1"/>
  <c r="S28" i="20" s="1"/>
  <c r="O28" i="20"/>
  <c r="P30" i="20"/>
  <c r="R30" i="20" s="1"/>
  <c r="S30" i="20" s="1"/>
  <c r="O30" i="20"/>
  <c r="P32" i="20"/>
  <c r="R32" i="20" s="1"/>
  <c r="O32" i="20"/>
  <c r="P34" i="20"/>
  <c r="R34" i="20" s="1"/>
  <c r="S34" i="20" s="1"/>
  <c r="O34" i="20"/>
  <c r="P36" i="20"/>
  <c r="R36" i="20" s="1"/>
  <c r="S36" i="20" s="1"/>
  <c r="O36" i="20"/>
  <c r="P38" i="20"/>
  <c r="R38" i="20" s="1"/>
  <c r="S38" i="20" s="1"/>
  <c r="O38" i="20"/>
  <c r="M40" i="20"/>
  <c r="S9" i="20"/>
  <c r="S13" i="20"/>
  <c r="S17" i="20"/>
  <c r="S21" i="20"/>
  <c r="S10" i="20"/>
  <c r="O12" i="20"/>
  <c r="S14" i="20"/>
  <c r="O16" i="20"/>
  <c r="S18" i="20"/>
  <c r="O20" i="20"/>
  <c r="S22" i="20"/>
  <c r="O9" i="20"/>
  <c r="S11" i="20"/>
  <c r="O13" i="20"/>
  <c r="S15" i="20"/>
  <c r="O17" i="20"/>
  <c r="S19" i="20"/>
  <c r="O21" i="20"/>
  <c r="S23" i="20"/>
  <c r="S32" i="20"/>
  <c r="O57" i="24" l="1"/>
  <c r="P40" i="20"/>
  <c r="P57" i="20" s="1"/>
  <c r="M57" i="20"/>
  <c r="O40" i="20"/>
  <c r="O57" i="20" s="1"/>
  <c r="N57" i="20"/>
  <c r="R57" i="24"/>
  <c r="E26" i="23" s="1"/>
  <c r="E28" i="23" s="1"/>
  <c r="S57" i="24"/>
  <c r="E40" i="23"/>
  <c r="P24" i="20"/>
  <c r="S40" i="20"/>
  <c r="O24" i="20"/>
  <c r="S24" i="20"/>
  <c r="R40" i="20"/>
  <c r="S57" i="20" l="1"/>
  <c r="R57" i="20"/>
  <c r="E20" i="23" s="1"/>
  <c r="E22" i="23" s="1"/>
  <c r="N39" i="14"/>
  <c r="M39" i="14"/>
  <c r="P39" i="14" s="1"/>
  <c r="R39" i="14" s="1"/>
  <c r="N38" i="14"/>
  <c r="M38" i="14"/>
  <c r="P38" i="14" s="1"/>
  <c r="R38" i="14" s="1"/>
  <c r="S38" i="14" s="1"/>
  <c r="N37" i="14"/>
  <c r="M37" i="14"/>
  <c r="P37" i="14" s="1"/>
  <c r="R37" i="14" s="1"/>
  <c r="N36" i="14"/>
  <c r="M36" i="14"/>
  <c r="N35" i="14"/>
  <c r="M35" i="14"/>
  <c r="P35" i="14" s="1"/>
  <c r="R35" i="14" s="1"/>
  <c r="N34" i="14"/>
  <c r="M34" i="14"/>
  <c r="P34" i="14" s="1"/>
  <c r="R34" i="14" s="1"/>
  <c r="S34" i="14" s="1"/>
  <c r="N33" i="14"/>
  <c r="M33" i="14"/>
  <c r="N32" i="14"/>
  <c r="M32" i="14"/>
  <c r="P32" i="14" s="1"/>
  <c r="R32" i="14" s="1"/>
  <c r="N31" i="14"/>
  <c r="M31" i="14"/>
  <c r="P31" i="14" s="1"/>
  <c r="R31" i="14" s="1"/>
  <c r="N30" i="14"/>
  <c r="M30" i="14"/>
  <c r="P30" i="14" s="1"/>
  <c r="R30" i="14" s="1"/>
  <c r="S30" i="14" s="1"/>
  <c r="N29" i="14"/>
  <c r="M29" i="14"/>
  <c r="P29" i="14" s="1"/>
  <c r="R29" i="14" s="1"/>
  <c r="N28" i="14"/>
  <c r="M28" i="14"/>
  <c r="N27" i="14"/>
  <c r="M27" i="14"/>
  <c r="P27" i="14" s="1"/>
  <c r="R27" i="14" s="1"/>
  <c r="N26" i="14"/>
  <c r="M26" i="14"/>
  <c r="P26" i="14" s="1"/>
  <c r="R26" i="14" s="1"/>
  <c r="S26" i="14" s="1"/>
  <c r="N25" i="14"/>
  <c r="M25" i="14"/>
  <c r="P25" i="14" s="1"/>
  <c r="R25" i="14" s="1"/>
  <c r="N23" i="14"/>
  <c r="M23" i="14"/>
  <c r="P23" i="14" s="1"/>
  <c r="R23" i="14" s="1"/>
  <c r="N22" i="14"/>
  <c r="M22" i="14"/>
  <c r="P22" i="14" s="1"/>
  <c r="R22" i="14" s="1"/>
  <c r="S22" i="14" s="1"/>
  <c r="N21" i="14"/>
  <c r="M21" i="14"/>
  <c r="P21" i="14" s="1"/>
  <c r="R21" i="14" s="1"/>
  <c r="N20" i="14"/>
  <c r="M20" i="14"/>
  <c r="P20" i="14" s="1"/>
  <c r="R20" i="14" s="1"/>
  <c r="N19" i="14"/>
  <c r="M19" i="14"/>
  <c r="P19" i="14" s="1"/>
  <c r="R19" i="14" s="1"/>
  <c r="N18" i="14"/>
  <c r="M18" i="14"/>
  <c r="P18" i="14" s="1"/>
  <c r="R18" i="14" s="1"/>
  <c r="S18" i="14" s="1"/>
  <c r="N17" i="14"/>
  <c r="M17" i="14"/>
  <c r="P17" i="14" s="1"/>
  <c r="R17" i="14" s="1"/>
  <c r="N16" i="14"/>
  <c r="M16" i="14"/>
  <c r="N15" i="14"/>
  <c r="M15" i="14"/>
  <c r="P15" i="14" s="1"/>
  <c r="R15" i="14" s="1"/>
  <c r="N14" i="14"/>
  <c r="M14" i="14"/>
  <c r="P14" i="14" s="1"/>
  <c r="R14" i="14" s="1"/>
  <c r="S14" i="14" s="1"/>
  <c r="N13" i="14"/>
  <c r="M13" i="14"/>
  <c r="P13" i="14" s="1"/>
  <c r="R13" i="14" s="1"/>
  <c r="N12" i="14"/>
  <c r="M12" i="14"/>
  <c r="P12" i="14" s="1"/>
  <c r="R12" i="14" s="1"/>
  <c r="N11" i="14"/>
  <c r="M11" i="14"/>
  <c r="P11" i="14" s="1"/>
  <c r="R11" i="14" s="1"/>
  <c r="N10" i="14"/>
  <c r="M10" i="14"/>
  <c r="P10" i="14" s="1"/>
  <c r="R10" i="14" s="1"/>
  <c r="S10" i="14" s="1"/>
  <c r="N9" i="14"/>
  <c r="M9" i="14"/>
  <c r="P9" i="14" s="1"/>
  <c r="R9" i="14" s="1"/>
  <c r="N39" i="12"/>
  <c r="M39" i="12"/>
  <c r="P39" i="12" s="1"/>
  <c r="R39" i="12" s="1"/>
  <c r="N38" i="12"/>
  <c r="M38" i="12"/>
  <c r="N37" i="12"/>
  <c r="M37" i="12"/>
  <c r="P37" i="12" s="1"/>
  <c r="R37" i="12" s="1"/>
  <c r="N36" i="12"/>
  <c r="M36" i="12"/>
  <c r="N35" i="12"/>
  <c r="M35" i="12"/>
  <c r="P35" i="12" s="1"/>
  <c r="R35" i="12" s="1"/>
  <c r="N34" i="12"/>
  <c r="M34" i="12"/>
  <c r="N33" i="12"/>
  <c r="M33" i="12"/>
  <c r="P33" i="12" s="1"/>
  <c r="R33" i="12" s="1"/>
  <c r="N32" i="12"/>
  <c r="M32" i="12"/>
  <c r="N31" i="12"/>
  <c r="M31" i="12"/>
  <c r="P31" i="12" s="1"/>
  <c r="R31" i="12" s="1"/>
  <c r="N30" i="12"/>
  <c r="M30" i="12"/>
  <c r="N29" i="12"/>
  <c r="M29" i="12"/>
  <c r="P29" i="12" s="1"/>
  <c r="R29" i="12" s="1"/>
  <c r="N28" i="12"/>
  <c r="M28" i="12"/>
  <c r="N27" i="12"/>
  <c r="M27" i="12"/>
  <c r="P27" i="12" s="1"/>
  <c r="R27" i="12" s="1"/>
  <c r="N26" i="12"/>
  <c r="M26" i="12"/>
  <c r="N25" i="12"/>
  <c r="M25" i="12"/>
  <c r="P25" i="12" s="1"/>
  <c r="R25" i="12" s="1"/>
  <c r="N23" i="12"/>
  <c r="M23" i="12"/>
  <c r="P23" i="12" s="1"/>
  <c r="R23" i="12" s="1"/>
  <c r="N22" i="12"/>
  <c r="M22" i="12"/>
  <c r="P22" i="12" s="1"/>
  <c r="R22" i="12" s="1"/>
  <c r="N21" i="12"/>
  <c r="M21" i="12"/>
  <c r="O21" i="12" s="1"/>
  <c r="N20" i="12"/>
  <c r="M20" i="12"/>
  <c r="P20" i="12" s="1"/>
  <c r="R20" i="12" s="1"/>
  <c r="N19" i="12"/>
  <c r="M19" i="12"/>
  <c r="P19" i="12" s="1"/>
  <c r="R19" i="12" s="1"/>
  <c r="N18" i="12"/>
  <c r="M18" i="12"/>
  <c r="P18" i="12" s="1"/>
  <c r="R18" i="12" s="1"/>
  <c r="N17" i="12"/>
  <c r="M17" i="12"/>
  <c r="P17" i="12" s="1"/>
  <c r="R17" i="12" s="1"/>
  <c r="N16" i="12"/>
  <c r="M16" i="12"/>
  <c r="P16" i="12" s="1"/>
  <c r="R16" i="12" s="1"/>
  <c r="N15" i="12"/>
  <c r="M15" i="12"/>
  <c r="P15" i="12" s="1"/>
  <c r="R15" i="12" s="1"/>
  <c r="N14" i="12"/>
  <c r="M14" i="12"/>
  <c r="P14" i="12" s="1"/>
  <c r="R14" i="12" s="1"/>
  <c r="N13" i="12"/>
  <c r="M13" i="12"/>
  <c r="P13" i="12" s="1"/>
  <c r="R13" i="12" s="1"/>
  <c r="N12" i="12"/>
  <c r="M12" i="12"/>
  <c r="P12" i="12" s="1"/>
  <c r="R12" i="12" s="1"/>
  <c r="N11" i="12"/>
  <c r="M11" i="12"/>
  <c r="P11" i="12" s="1"/>
  <c r="R11" i="12" s="1"/>
  <c r="N10" i="12"/>
  <c r="M10" i="12"/>
  <c r="P10" i="12" s="1"/>
  <c r="R10" i="12" s="1"/>
  <c r="N9" i="12"/>
  <c r="M9" i="12"/>
  <c r="P9" i="12" s="1"/>
  <c r="R9" i="12" s="1"/>
  <c r="O28" i="14" l="1"/>
  <c r="O16" i="14"/>
  <c r="O20" i="14"/>
  <c r="O32" i="14"/>
  <c r="O33" i="12"/>
  <c r="O37" i="12"/>
  <c r="O29" i="12"/>
  <c r="O25" i="12"/>
  <c r="P21" i="12"/>
  <c r="R21" i="12" s="1"/>
  <c r="S21" i="12" s="1"/>
  <c r="O13" i="12"/>
  <c r="O12" i="12"/>
  <c r="O9" i="12"/>
  <c r="O16" i="12"/>
  <c r="O17" i="12"/>
  <c r="O27" i="12"/>
  <c r="O31" i="12"/>
  <c r="O35" i="12"/>
  <c r="O39" i="12"/>
  <c r="N24" i="12"/>
  <c r="O20" i="12"/>
  <c r="N40" i="12"/>
  <c r="N57" i="12" s="1"/>
  <c r="O12" i="14"/>
  <c r="P16" i="14"/>
  <c r="R16" i="14" s="1"/>
  <c r="S16" i="14" s="1"/>
  <c r="S20" i="14"/>
  <c r="O22" i="14"/>
  <c r="P28" i="14"/>
  <c r="R28" i="14" s="1"/>
  <c r="S32" i="14"/>
  <c r="O36" i="14"/>
  <c r="S12" i="14"/>
  <c r="P36" i="14"/>
  <c r="R36" i="14" s="1"/>
  <c r="S36" i="14" s="1"/>
  <c r="O14" i="14"/>
  <c r="O18" i="14"/>
  <c r="O26" i="14"/>
  <c r="S28" i="14"/>
  <c r="O30" i="14"/>
  <c r="N24" i="14"/>
  <c r="O34" i="14"/>
  <c r="O38" i="14"/>
  <c r="O11" i="14"/>
  <c r="S11" i="14"/>
  <c r="O19" i="14"/>
  <c r="S19" i="14"/>
  <c r="O31" i="14"/>
  <c r="S31" i="14"/>
  <c r="O39" i="14"/>
  <c r="S39" i="14"/>
  <c r="N40" i="14"/>
  <c r="N57" i="14" s="1"/>
  <c r="O10" i="14"/>
  <c r="O13" i="14"/>
  <c r="S13" i="14"/>
  <c r="O21" i="14"/>
  <c r="S21" i="14"/>
  <c r="M40" i="14"/>
  <c r="O25" i="14"/>
  <c r="S25" i="14"/>
  <c r="O33" i="14"/>
  <c r="O15" i="14"/>
  <c r="S15" i="14"/>
  <c r="O23" i="14"/>
  <c r="S23" i="14"/>
  <c r="O27" i="14"/>
  <c r="S27" i="14"/>
  <c r="O35" i="14"/>
  <c r="S35" i="14"/>
  <c r="M24" i="14"/>
  <c r="O9" i="14"/>
  <c r="S9" i="14"/>
  <c r="O17" i="14"/>
  <c r="S17" i="14"/>
  <c r="O29" i="14"/>
  <c r="S29" i="14"/>
  <c r="P33" i="14"/>
  <c r="R33" i="14" s="1"/>
  <c r="S33" i="14" s="1"/>
  <c r="O37" i="14"/>
  <c r="S37" i="14"/>
  <c r="S10" i="12"/>
  <c r="S14" i="12"/>
  <c r="S18" i="12"/>
  <c r="S22" i="12"/>
  <c r="S11" i="12"/>
  <c r="S15" i="12"/>
  <c r="S19" i="12"/>
  <c r="S23" i="12"/>
  <c r="O10" i="12"/>
  <c r="S12" i="12"/>
  <c r="O14" i="12"/>
  <c r="S16" i="12"/>
  <c r="O18" i="12"/>
  <c r="S20" i="12"/>
  <c r="O22" i="12"/>
  <c r="M24" i="12"/>
  <c r="S25" i="12"/>
  <c r="P26" i="12"/>
  <c r="R26" i="12" s="1"/>
  <c r="O26" i="12"/>
  <c r="S27" i="12"/>
  <c r="P28" i="12"/>
  <c r="R28" i="12" s="1"/>
  <c r="S28" i="12" s="1"/>
  <c r="O28" i="12"/>
  <c r="S29" i="12"/>
  <c r="P30" i="12"/>
  <c r="R30" i="12" s="1"/>
  <c r="S30" i="12" s="1"/>
  <c r="O30" i="12"/>
  <c r="S31" i="12"/>
  <c r="P32" i="12"/>
  <c r="R32" i="12" s="1"/>
  <c r="S32" i="12" s="1"/>
  <c r="O32" i="12"/>
  <c r="S33" i="12"/>
  <c r="P34" i="12"/>
  <c r="R34" i="12" s="1"/>
  <c r="S34" i="12" s="1"/>
  <c r="O34" i="12"/>
  <c r="S35" i="12"/>
  <c r="P36" i="12"/>
  <c r="R36" i="12" s="1"/>
  <c r="S36" i="12" s="1"/>
  <c r="O36" i="12"/>
  <c r="S37" i="12"/>
  <c r="P38" i="12"/>
  <c r="R38" i="12" s="1"/>
  <c r="S38" i="12" s="1"/>
  <c r="O38" i="12"/>
  <c r="S39" i="12"/>
  <c r="M40" i="12"/>
  <c r="S9" i="12"/>
  <c r="O11" i="12"/>
  <c r="S13" i="12"/>
  <c r="O15" i="12"/>
  <c r="S17" i="12"/>
  <c r="O19" i="12"/>
  <c r="O23" i="12"/>
  <c r="P40" i="12" l="1"/>
  <c r="M57" i="12"/>
  <c r="P40" i="14"/>
  <c r="P57" i="14" s="1"/>
  <c r="M57" i="14"/>
  <c r="P24" i="14"/>
  <c r="P24" i="12"/>
  <c r="R24" i="12"/>
  <c r="O24" i="12"/>
  <c r="O40" i="12"/>
  <c r="R24" i="14"/>
  <c r="S40" i="14"/>
  <c r="S57" i="14" s="1"/>
  <c r="S24" i="14"/>
  <c r="O40" i="14"/>
  <c r="R40" i="14"/>
  <c r="R57" i="14" s="1"/>
  <c r="O24" i="14"/>
  <c r="S24" i="12"/>
  <c r="S26" i="12"/>
  <c r="S40" i="12" s="1"/>
  <c r="S57" i="12" s="1"/>
  <c r="R40" i="12"/>
  <c r="R57" i="12" s="1"/>
  <c r="E9" i="9"/>
  <c r="F9" i="9" s="1"/>
  <c r="E13" i="9"/>
  <c r="F13" i="9" s="1"/>
  <c r="E8" i="9"/>
  <c r="O57" i="14" l="1"/>
  <c r="O57" i="12"/>
  <c r="P57" i="12"/>
  <c r="E44" i="23"/>
  <c r="E46" i="23" s="1"/>
  <c r="E14" i="23"/>
  <c r="E16" i="23" s="1"/>
  <c r="D15" i="9"/>
  <c r="D11" i="9"/>
  <c r="D20" i="9" s="1"/>
  <c r="E14" i="9"/>
  <c r="F14" i="9" s="1"/>
  <c r="E12" i="9"/>
  <c r="F12" i="9" s="1"/>
  <c r="F15" i="9" l="1"/>
  <c r="E15" i="9"/>
  <c r="M10" i="1" l="1"/>
  <c r="N10" i="1"/>
  <c r="M11" i="1"/>
  <c r="P11" i="1" s="1"/>
  <c r="N11" i="1"/>
  <c r="M12" i="1"/>
  <c r="P12" i="1" s="1"/>
  <c r="N12" i="1"/>
  <c r="M13" i="1"/>
  <c r="P13" i="1" s="1"/>
  <c r="N13" i="1"/>
  <c r="M14" i="1"/>
  <c r="P14" i="1" s="1"/>
  <c r="N14" i="1"/>
  <c r="M15" i="1"/>
  <c r="P15" i="1" s="1"/>
  <c r="N15" i="1"/>
  <c r="M16" i="1"/>
  <c r="P16" i="1" s="1"/>
  <c r="N16" i="1"/>
  <c r="M17" i="1"/>
  <c r="N17" i="1"/>
  <c r="M18" i="1"/>
  <c r="P18" i="1" s="1"/>
  <c r="N18" i="1"/>
  <c r="M19" i="1"/>
  <c r="P19" i="1" s="1"/>
  <c r="N19" i="1"/>
  <c r="M26" i="1"/>
  <c r="P26" i="1" s="1"/>
  <c r="N26" i="1"/>
  <c r="M27" i="1"/>
  <c r="N27" i="1"/>
  <c r="M28" i="1"/>
  <c r="P28" i="1" s="1"/>
  <c r="N28" i="1"/>
  <c r="M29" i="1"/>
  <c r="P29" i="1" s="1"/>
  <c r="N29" i="1"/>
  <c r="M30" i="1"/>
  <c r="P30" i="1" s="1"/>
  <c r="N30" i="1"/>
  <c r="M31" i="1"/>
  <c r="P31" i="1" s="1"/>
  <c r="N31" i="1"/>
  <c r="M32" i="1"/>
  <c r="P32" i="1" s="1"/>
  <c r="N32" i="1"/>
  <c r="M33" i="1"/>
  <c r="P33" i="1" s="1"/>
  <c r="N33" i="1"/>
  <c r="M34" i="1"/>
  <c r="P34" i="1" s="1"/>
  <c r="N34" i="1"/>
  <c r="M35" i="1"/>
  <c r="P35" i="1" s="1"/>
  <c r="N35" i="1"/>
  <c r="P10" i="1" l="1"/>
  <c r="R10" i="1" s="1"/>
  <c r="P27" i="1"/>
  <c r="P17" i="1"/>
  <c r="R17" i="1" s="1"/>
  <c r="S17" i="1" s="1"/>
  <c r="O33" i="1"/>
  <c r="O29" i="1"/>
  <c r="O27" i="1"/>
  <c r="O10" i="1"/>
  <c r="O34" i="1"/>
  <c r="O13" i="1"/>
  <c r="O11" i="1"/>
  <c r="O17" i="1"/>
  <c r="O16" i="1"/>
  <c r="R29" i="1"/>
  <c r="S29" i="1" s="1"/>
  <c r="R13" i="1"/>
  <c r="S13" i="1" s="1"/>
  <c r="O32" i="1"/>
  <c r="O35" i="1"/>
  <c r="R33" i="1"/>
  <c r="S33" i="1" s="1"/>
  <c r="O31" i="1"/>
  <c r="O28" i="1"/>
  <c r="O26" i="1"/>
  <c r="R32" i="1"/>
  <c r="S32" i="1" s="1"/>
  <c r="R28" i="1"/>
  <c r="S28" i="1" s="1"/>
  <c r="O30" i="1"/>
  <c r="R35" i="1"/>
  <c r="S35" i="1" s="1"/>
  <c r="R31" i="1"/>
  <c r="S31" i="1" s="1"/>
  <c r="R27" i="1"/>
  <c r="S27" i="1" s="1"/>
  <c r="R34" i="1"/>
  <c r="S34" i="1" s="1"/>
  <c r="R30" i="1"/>
  <c r="S30" i="1" s="1"/>
  <c r="R26" i="1"/>
  <c r="S26" i="1" s="1"/>
  <c r="O19" i="1"/>
  <c r="O12" i="1"/>
  <c r="R16" i="1"/>
  <c r="S16" i="1" s="1"/>
  <c r="R12" i="1"/>
  <c r="S12" i="1" s="1"/>
  <c r="O18" i="1"/>
  <c r="O15" i="1"/>
  <c r="R19" i="1"/>
  <c r="S19" i="1" s="1"/>
  <c r="R15" i="1"/>
  <c r="S15" i="1" s="1"/>
  <c r="R11" i="1"/>
  <c r="S11" i="1" s="1"/>
  <c r="O14" i="1"/>
  <c r="R18" i="1"/>
  <c r="S18" i="1" s="1"/>
  <c r="R14" i="1"/>
  <c r="S14" i="1" s="1"/>
  <c r="S10" i="1" l="1"/>
  <c r="E10" i="9"/>
  <c r="F10" i="9" s="1"/>
  <c r="E11" i="9" l="1"/>
  <c r="E20" i="9" s="1"/>
  <c r="F8" i="9"/>
  <c r="F11" i="9" l="1"/>
  <c r="M19" i="6"/>
  <c r="L19" i="6"/>
  <c r="M18" i="6"/>
  <c r="L18" i="6"/>
  <c r="M17" i="6"/>
  <c r="L17" i="6"/>
  <c r="M16" i="6"/>
  <c r="L16" i="6"/>
  <c r="M15" i="6"/>
  <c r="L15" i="6"/>
  <c r="O15" i="6" s="1"/>
  <c r="M13" i="6"/>
  <c r="L13" i="6"/>
  <c r="M12" i="6"/>
  <c r="L12" i="6"/>
  <c r="O12" i="6" s="1"/>
  <c r="M11" i="6"/>
  <c r="L11" i="6"/>
  <c r="M10" i="6"/>
  <c r="L10" i="6"/>
  <c r="M9" i="6"/>
  <c r="L9" i="6"/>
  <c r="F20" i="9" l="1"/>
  <c r="E63" i="23" s="1"/>
  <c r="O16" i="6"/>
  <c r="Q16" i="6" s="1"/>
  <c r="R16" i="6" s="1"/>
  <c r="O18" i="6"/>
  <c r="Q18" i="6" s="1"/>
  <c r="R18" i="6" s="1"/>
  <c r="O17" i="6"/>
  <c r="Q17" i="6" s="1"/>
  <c r="R17" i="6" s="1"/>
  <c r="O19" i="6"/>
  <c r="Q19" i="6" s="1"/>
  <c r="R19" i="6" s="1"/>
  <c r="O9" i="6"/>
  <c r="Q9" i="6" s="1"/>
  <c r="R9" i="6" s="1"/>
  <c r="O10" i="6"/>
  <c r="O11" i="6"/>
  <c r="Q11" i="6" s="1"/>
  <c r="R11" i="6" s="1"/>
  <c r="O13" i="6"/>
  <c r="Q13" i="6" s="1"/>
  <c r="R13" i="6" s="1"/>
  <c r="N10" i="6"/>
  <c r="N17" i="6"/>
  <c r="N12" i="6"/>
  <c r="L20" i="6"/>
  <c r="N16" i="6"/>
  <c r="Q15" i="6"/>
  <c r="M20" i="6"/>
  <c r="M27" i="6" s="1"/>
  <c r="N11" i="6"/>
  <c r="M14" i="6"/>
  <c r="L14" i="6"/>
  <c r="N18" i="6"/>
  <c r="N9" i="6"/>
  <c r="Q12" i="6"/>
  <c r="N13" i="6"/>
  <c r="N15" i="6"/>
  <c r="N19" i="6"/>
  <c r="M36" i="1"/>
  <c r="N36" i="1"/>
  <c r="M37" i="1"/>
  <c r="P37" i="1" s="1"/>
  <c r="N37" i="1"/>
  <c r="M38" i="1"/>
  <c r="P38" i="1" s="1"/>
  <c r="N38" i="1"/>
  <c r="M39" i="1"/>
  <c r="N39" i="1"/>
  <c r="N25" i="1"/>
  <c r="M25" i="1"/>
  <c r="P25" i="1" s="1"/>
  <c r="M20" i="1"/>
  <c r="N20" i="1"/>
  <c r="M21" i="1"/>
  <c r="P21" i="1" s="1"/>
  <c r="N21" i="1"/>
  <c r="M22" i="1"/>
  <c r="P22" i="1" s="1"/>
  <c r="N22" i="1"/>
  <c r="M23" i="1"/>
  <c r="P23" i="1" s="1"/>
  <c r="N23" i="1"/>
  <c r="P9" i="1"/>
  <c r="N9" i="1"/>
  <c r="L27" i="6" l="1"/>
  <c r="N24" i="1"/>
  <c r="N40" i="1"/>
  <c r="P20" i="1"/>
  <c r="R20" i="1" s="1"/>
  <c r="M24" i="1"/>
  <c r="P39" i="1"/>
  <c r="M40" i="1"/>
  <c r="M57" i="1" s="1"/>
  <c r="P36" i="1"/>
  <c r="R36" i="1" s="1"/>
  <c r="Q20" i="6"/>
  <c r="O20" i="6"/>
  <c r="O27" i="6" s="1"/>
  <c r="O14" i="6"/>
  <c r="Q10" i="6"/>
  <c r="R10" i="6" s="1"/>
  <c r="R15" i="6"/>
  <c r="R20" i="6" s="1"/>
  <c r="R12" i="6"/>
  <c r="N20" i="6"/>
  <c r="N14" i="6"/>
  <c r="O25" i="1"/>
  <c r="O21" i="1"/>
  <c r="R21" i="1" s="1"/>
  <c r="O36" i="1"/>
  <c r="O37" i="1"/>
  <c r="R37" i="1" s="1"/>
  <c r="O20" i="1"/>
  <c r="O39" i="1"/>
  <c r="O23" i="1"/>
  <c r="R23" i="1" s="1"/>
  <c r="O22" i="1"/>
  <c r="R22" i="1" s="1"/>
  <c r="O38" i="1"/>
  <c r="R38" i="1" s="1"/>
  <c r="O9" i="1"/>
  <c r="N27" i="6" l="1"/>
  <c r="N57" i="1"/>
  <c r="P24" i="1"/>
  <c r="O24" i="1"/>
  <c r="S20" i="1"/>
  <c r="R39" i="1"/>
  <c r="S39" i="1" s="1"/>
  <c r="R14" i="6"/>
  <c r="R27" i="6" s="1"/>
  <c r="Q14" i="6"/>
  <c r="R25" i="1"/>
  <c r="O40" i="1"/>
  <c r="S21" i="1"/>
  <c r="S36" i="1"/>
  <c r="S38" i="1"/>
  <c r="S37" i="1"/>
  <c r="S22" i="1"/>
  <c r="S23" i="1"/>
  <c r="O57" i="1" l="1"/>
  <c r="Q27" i="6"/>
  <c r="E49" i="23" s="1"/>
  <c r="E51" i="23" s="1"/>
  <c r="R40" i="1"/>
  <c r="S25" i="1"/>
  <c r="S40" i="1" s="1"/>
  <c r="R9" i="1" l="1"/>
  <c r="R24" i="1" l="1"/>
  <c r="R57" i="1" s="1"/>
  <c r="P40" i="1"/>
  <c r="P57" i="1" s="1"/>
  <c r="S9" i="1"/>
  <c r="E68" i="23" l="1"/>
  <c r="E8" i="23"/>
  <c r="E10" i="23" s="1"/>
  <c r="E60" i="23" s="1"/>
  <c r="E64" i="23" s="1"/>
  <c r="S24" i="1"/>
  <c r="S57" i="1" s="1"/>
  <c r="E62" i="23" s="1"/>
  <c r="E65" i="23" l="1"/>
  <c r="E70" i="23" s="1"/>
  <c r="E71" i="23" s="1"/>
  <c r="D68" i="23" s="1"/>
  <c r="D70" i="23" l="1"/>
  <c r="D71" i="23"/>
  <c r="D69" i="23"/>
</calcChain>
</file>

<file path=xl/sharedStrings.xml><?xml version="1.0" encoding="utf-8"?>
<sst xmlns="http://schemas.openxmlformats.org/spreadsheetml/2006/main" count="654" uniqueCount="313">
  <si>
    <t>usluge</t>
  </si>
  <si>
    <t>troškovi rada</t>
  </si>
  <si>
    <t>materijal</t>
  </si>
  <si>
    <t>Doprinos u naturi</t>
  </si>
  <si>
    <t>opći troškovi</t>
  </si>
  <si>
    <t>pribor</t>
  </si>
  <si>
    <t>drugo</t>
  </si>
  <si>
    <t>kupnja zemljišta</t>
  </si>
  <si>
    <t>OPĆE UPUTE</t>
  </si>
  <si>
    <t>Faza</t>
  </si>
  <si>
    <t>Nositelj aktivnosti</t>
  </si>
  <si>
    <t xml:space="preserve">Naziv projekta: </t>
  </si>
  <si>
    <t xml:space="preserve">Nositelj projekta: </t>
  </si>
  <si>
    <t>Nositelj projekta (Glavni partner - GP)</t>
  </si>
  <si>
    <t>Projektni partner 1 (PP1)</t>
  </si>
  <si>
    <t>Iznos troška (u HRK)</t>
  </si>
  <si>
    <t>Naziv i kratki opis troška</t>
  </si>
  <si>
    <t>Jedinica mjere</t>
  </si>
  <si>
    <t>Komada</t>
  </si>
  <si>
    <t>Vlastita sredstva</t>
  </si>
  <si>
    <t>Intenzitet javne potpore.</t>
  </si>
  <si>
    <t>Europska unija</t>
  </si>
  <si>
    <t>(ako je primjenjivo)</t>
  </si>
  <si>
    <t>Primjedbe/Napomene</t>
  </si>
  <si>
    <t>Vrsta troška</t>
  </si>
  <si>
    <t>Opći troškovi</t>
  </si>
  <si>
    <t>UKUPNI IZNOS PRIHVATLJIVIH IZDATAKA I POTPORE</t>
  </si>
  <si>
    <t>Iznos (HRK)</t>
  </si>
  <si>
    <t>Neodobreni opći troškovi</t>
  </si>
  <si>
    <t>UKUPNI IZNOS NEPRIHVATLJIVIH IZDATAKA</t>
  </si>
  <si>
    <t>TROŠKOVI PROVEDBE PROJEKTA</t>
  </si>
  <si>
    <t>A</t>
  </si>
  <si>
    <t>B</t>
  </si>
  <si>
    <t>E</t>
  </si>
  <si>
    <t>F</t>
  </si>
  <si>
    <t>G</t>
  </si>
  <si>
    <t>H</t>
  </si>
  <si>
    <t>1.</t>
  </si>
  <si>
    <t>2.</t>
  </si>
  <si>
    <t>3.</t>
  </si>
  <si>
    <t>UKUPNO NEPRIHVATLJIVI TROŠKOVI</t>
  </si>
  <si>
    <t>4.</t>
  </si>
  <si>
    <t>Stope sufinanciranja</t>
  </si>
  <si>
    <t>Ukupno:</t>
  </si>
  <si>
    <t>*</t>
  </si>
  <si>
    <t>IZRAČUN POTPORE</t>
  </si>
  <si>
    <t>8.</t>
  </si>
  <si>
    <t>7.</t>
  </si>
  <si>
    <t>6.</t>
  </si>
  <si>
    <t>10.</t>
  </si>
  <si>
    <t>11.</t>
  </si>
  <si>
    <t>12.</t>
  </si>
  <si>
    <t>13.</t>
  </si>
  <si>
    <t>14.</t>
  </si>
  <si>
    <t>15.</t>
  </si>
  <si>
    <t>16.</t>
  </si>
  <si>
    <t>17.</t>
  </si>
  <si>
    <t>18.</t>
  </si>
  <si>
    <t>R.br.</t>
  </si>
  <si>
    <t>Neodobreni izravni troškovi</t>
  </si>
  <si>
    <t>19.</t>
  </si>
  <si>
    <t>Ukupan iznos prihvatljivih troškova projekta nakon primjene intenziteta i jedinstvene stope od 12%</t>
  </si>
  <si>
    <t>IZRAČUN PRIHVATLJIVIH TROŠKOVA PROJEKTA - PRIMJENA INTENZITETA I JEDINSTVENE STOPE OD 12%</t>
  </si>
  <si>
    <t>20.</t>
  </si>
  <si>
    <t>Prilog 1: Proračun projekta - Opći troškovi</t>
  </si>
  <si>
    <r>
      <rPr>
        <b/>
        <sz val="12"/>
        <rFont val="Arial Narrow"/>
        <family val="2"/>
        <charset val="238"/>
      </rPr>
      <t>Upisati tečaj.</t>
    </r>
    <r>
      <rPr>
        <sz val="12"/>
        <rFont val="Arial Narrow"/>
        <family val="2"/>
        <charset val="238"/>
      </rPr>
      <t xml:space="preserve"> Koristiti mjesečni tečaj utvrđen od Europske komisije za mjesec u kojemu se podnosi Prijavni obrazac.*</t>
    </r>
  </si>
  <si>
    <t>Korisnik podatke unosi u ćelije označene bijelom bojom, dok u ćelijama označene plavom bojom korisnik unosi podatke iz padajućeg izbornika.</t>
  </si>
  <si>
    <t>Podaci u ćelijama označenima sivom i žutom bojom se automatski izračunavaju na temelju podataka koje korisnik unosi ćelije bijele boje i odabranih podataka u ćelijama plave boje.</t>
  </si>
  <si>
    <t>Radni list RM sadrži podatke koji se unose iz padajućih izbornika. Isti se ne smiju mijenjati ni brisati.</t>
  </si>
  <si>
    <t>Oznaka aktivnosti (elementa) projekta</t>
  </si>
  <si>
    <t>UKUPNA VRIJEDNOST PROJEKTA</t>
  </si>
  <si>
    <t>Ukupna vrijednost projekta</t>
  </si>
  <si>
    <t>Prihvatljivi troškovi projekta</t>
  </si>
  <si>
    <t>%</t>
  </si>
  <si>
    <t>UKUPNO OPĆI TROŠKOVI</t>
  </si>
  <si>
    <t>Iznos i udio zatraženih sredstva (Sufinanciranje iz javnog izvora u okviru provedbe LRSR)</t>
  </si>
  <si>
    <t>Iznos i udio vlastitih sredstva</t>
  </si>
  <si>
    <t>Iznos sufinanciranja iz javnog izvora</t>
  </si>
  <si>
    <t>EU sredstva (85%)</t>
  </si>
  <si>
    <t>RH sredstva (15%)</t>
  </si>
  <si>
    <t>Ukupno</t>
  </si>
  <si>
    <t>U</t>
  </si>
  <si>
    <t>Datum:</t>
  </si>
  <si>
    <t>Ime i prezime odgovorne ili ovlaštene osobe Nositelja projekta - tiskano</t>
  </si>
  <si>
    <t>M.P.</t>
  </si>
  <si>
    <t>Potpis odgovorne ili ovlaštene osobe Nositelja projekta</t>
  </si>
  <si>
    <t>U______________, Datum: ___________________</t>
  </si>
  <si>
    <t>Ime i prezime odgovorne ili ovlaštene osobe Nositelja projekta - tiskano:________________________________</t>
  </si>
  <si>
    <t>Potpis odgovorne ili ovlaštene osobe Nositelja projekta:____________________________________________</t>
  </si>
  <si>
    <t>Verzija</t>
  </si>
  <si>
    <t>Naziv ponuditelja/ dobavljača/pružatelja usluge
(NP ako nije primjenjivo)</t>
  </si>
  <si>
    <t>Broj i datum ponude /ugovora/ predračuna/ računa
(NP ako nije primjenjivo)</t>
  </si>
  <si>
    <t>Ukupni iznos uključujući PDV (ako primjenjivo)</t>
  </si>
  <si>
    <t xml:space="preserve"> Iznos PDV-a (ako primjenjivo)</t>
  </si>
  <si>
    <t>Ukupno prihvatljivi troškovi - Opći tr.</t>
  </si>
  <si>
    <t>Ukupni iznos uključujući PDV (ako je PDV prihvatljiv trošak)</t>
  </si>
  <si>
    <t>Jedinična cijena bez PDV-a (Bruto iznos-Ug. o djelu/Autorski ugovor)</t>
  </si>
  <si>
    <t>Prihvatljiva aktivnost u okviru koje nastaje trošak</t>
  </si>
  <si>
    <t>Prihvatljive aktivnosti</t>
  </si>
  <si>
    <t>Stupac C se odnosi na vrstu prihvatljive aktivnosti u okviru koje nastaje trošak, iz padajućeg izbornika odabrati prihvatljivu aktvinost.</t>
  </si>
  <si>
    <t>Projektni partner 1:</t>
  </si>
  <si>
    <t>Primjedbe/ Napomene</t>
  </si>
  <si>
    <t xml:space="preserve">Za izračun protuvrijednosti u kunama koristiti mjesečni tečaj Europske komisije (ECB), za mjesec u kojemu se podnosi prijava projekta iskazan na šest decimala. Web stranica za uvid u navedeni tečaj je: http://ec.europa.eu/budget/contracts_grants/info_contracts/inforeuro/index_en.cfm </t>
  </si>
  <si>
    <r>
      <t xml:space="preserve">M.P. </t>
    </r>
    <r>
      <rPr>
        <i/>
        <sz val="11"/>
        <rFont val="Arial Narrow"/>
        <family val="2"/>
        <charset val="238"/>
      </rPr>
      <t>(ako je primjenjivo)</t>
    </r>
  </si>
  <si>
    <t>Broj i datum ponude /ugovora/ predračuna
(NP ako nije primjenjivo)</t>
  </si>
  <si>
    <t xml:space="preserve">Iznos bez 
PDV-a </t>
  </si>
  <si>
    <t>Ukupan iznos uključujući PDV</t>
  </si>
  <si>
    <t xml:space="preserve">Iznos PDV-a </t>
  </si>
  <si>
    <t>Pojašnjenje: Troškovi koji se ne nalaze na listi neprihvatljivih troškova a vezani su za projekt, te troškovi koji se ne mogu odobriti</t>
  </si>
  <si>
    <t>Oznaka aktivnosti (tablica 4.7. Obrasca 1.A)</t>
  </si>
  <si>
    <t>Oznaka aktivnosti na koju se trošak odnosi
(navesti oznaku aktivnosti i podaktivnosti iz pitanja 4.7. u Obrascu 1.A)</t>
  </si>
  <si>
    <t>Zahtjev za potporu- Lista troškova</t>
  </si>
  <si>
    <t>Obrazac 1.B.</t>
  </si>
  <si>
    <t>VAŽNO: Obrazac predstavlja osnovni predložak. Molimo da obrazac uskladite s Obrascem 1.A te drugom pratećom dokumentacijom. Ako nositelj projekta nema projektnog partnera, nije potreban unos podataka niti brisanje PP, ta polja ostavite prazna.</t>
  </si>
  <si>
    <t>U ovu tabllicu unose se troškovi koji su FLAG natječajem definirani kao neprihvatljivi, a vezani su za projekt, te troškovi koji se ne mogu odobriti</t>
  </si>
  <si>
    <t>Stupac B se odnosi na nositelja aktivnosti. Projekt može imati Nositelja projekta (Glavnog projektnog partnera) i Projektnog partnera. Nositelj projekta može biti samo jedan. Po potrebi dodati retke.</t>
  </si>
  <si>
    <t>Ovaj obrazac je sastavni dio Zahtjeva za potporu te je isti potrebno dostaviti u tiskanom obliku (ovjeren vlastoručnim potpisom i pečatom, ako primjenjivo) te u elektronskom obliku na CD/R-u/DVD/R-u/USB-u (radni list "Upute" nije potrebno dostavljati u tiskanom obliku)</t>
  </si>
  <si>
    <t xml:space="preserve">Korisnik (nositelj projekta) sve radne listove ovjerava vlastoručnim potpisom i pečatom (ako je primjenjivo), a čime potvrđuje da su podaci za ukupan projekt istiniti i točni te da se odnose na pripadajući Zahtjev za potporu u okviru FLAG-natječaja </t>
  </si>
  <si>
    <t>U radne listove je potrebno unijeti naziv korisnika (nositelja projekta i /ili projektnog partnera) na za to predviđeno mjesto. Naziv korisnika mora biti istovjetan nazivu nositelja projekta i/ili projektnog partnera (ako primjenjivo) kako je navedeno u Zahtjevu za potporu/Prijavnom obrascu (Obrazac 1.A.).</t>
  </si>
  <si>
    <t>8. Troškovi pripreme dokumentacije i provedbe postupka nabave</t>
  </si>
  <si>
    <t>7. Troškovi nadzora građenja (rekonstrukcije)</t>
  </si>
  <si>
    <t>6. Troškovi geodetskih usluga, elaborata, certifikata i slično</t>
  </si>
  <si>
    <t>5. Troškovi pripreme projektno-tehničke dokumentacije</t>
  </si>
  <si>
    <t>4. Troškovi pripreme dokumentacije za FLAG natječaj</t>
  </si>
  <si>
    <t>3. Trošak izrade elaborata zaštite okoliša</t>
  </si>
  <si>
    <t>2. Troškovi izrade procjene o potrebi izrade studije</t>
  </si>
  <si>
    <t>1. Troškovi izrade studije utjecaja na okoliš</t>
  </si>
  <si>
    <t>Vrsta troškova</t>
  </si>
  <si>
    <t xml:space="preserve">% PDV-a 
</t>
  </si>
  <si>
    <t>9.</t>
  </si>
  <si>
    <t xml:space="preserve">Ukupno prihvatljivi troškovi </t>
  </si>
  <si>
    <r>
      <t xml:space="preserve">Upisati tečaj. </t>
    </r>
    <r>
      <rPr>
        <sz val="12"/>
        <color rgb="FF000000"/>
        <rFont val="Arial Narrow"/>
        <family val="2"/>
        <charset val="238"/>
      </rPr>
      <t>Koristiti mjesečni tečaj utvrđen od Europske komisije za mjesec u kojemu se podnosi Prijavni obrazac.*</t>
    </r>
  </si>
  <si>
    <r>
      <rPr>
        <b/>
        <sz val="12"/>
        <color rgb="FF000000"/>
        <rFont val="Arial Narrow"/>
        <family val="2"/>
        <charset val="238"/>
      </rPr>
      <t>Upisati tečaj.</t>
    </r>
    <r>
      <rPr>
        <sz val="12"/>
        <color rgb="FF000000"/>
        <rFont val="Arial Narrow"/>
        <family val="2"/>
        <charset val="238"/>
      </rPr>
      <t xml:space="preserve"> Koristiti mjesečni tečaj utvrđen od Europske komisije za mjesec u kojemu se podnosi Prijavni obrazac.*</t>
    </r>
  </si>
  <si>
    <t>21.</t>
  </si>
  <si>
    <t>22.</t>
  </si>
  <si>
    <t>23.</t>
  </si>
  <si>
    <t>25.</t>
  </si>
  <si>
    <t>26.</t>
  </si>
  <si>
    <t>27.</t>
  </si>
  <si>
    <t>29.</t>
  </si>
  <si>
    <t>30.</t>
  </si>
  <si>
    <t>31.</t>
  </si>
  <si>
    <t>32.</t>
  </si>
  <si>
    <t>33.</t>
  </si>
  <si>
    <t>34.</t>
  </si>
  <si>
    <t>35.</t>
  </si>
  <si>
    <t>24.</t>
  </si>
  <si>
    <t>36.</t>
  </si>
  <si>
    <t>37.</t>
  </si>
  <si>
    <t>38.</t>
  </si>
  <si>
    <t>39.</t>
  </si>
  <si>
    <t>Neprihvatljivi troškovi projekta (TIV.)</t>
  </si>
  <si>
    <t xml:space="preserve">Ovaj prilog se sastoji od radnog lista "TI Izravni tr.-Aktivn. 1, 2 i 3", "TII Izravni tr.-Aktivn.4-Certi", "TIII Izravni tr.-Aktivn.5-Edu", "TIV Izravni tr.-Aktivn.6-Softv.", "TV Izravni tr.-Aktivn.7-Prom","TVI Opci troskovi", "TVII Neprihvatljivi tr.", "TVIII Ukupni tr. projekta" i radnog lista RM. </t>
  </si>
  <si>
    <t>Radne listove "TI Izravni tr.-Aktivn. 1, 2 i 3", "TII Izravni tr.-Aktivn.4-Certi", "TIII Izravni tr.-Aktivn.5-Edu", "TIV Izravni tr.-Aktivn.6-Softv.", "TV Izravni tr.-Aktivn.7-Prom","TVI Opci troskovi", "TVII Neprihvatljivi tr." potrebno je ispuniti sa podacima o svim troškovima, prihvatljivim i neprihvatljivim, za koje se smatra da će nastati tijekom projekta.</t>
  </si>
  <si>
    <r>
      <t>Radni list "TVIII Ukupni tr. projekta" generira se iz podataka unesenih u radne listove "TI Izravni tr.-Aktivn. 1, 2 i 3", "TII Izravni tr.-Aktivn.4-Certi", "TIII Izravni tr.-Aktivn.5-Edu", "TIV Izravni tr.-Aktivn.6-Softv.", "TV Izravni tr.-Aktivn.7-Prom","TVI Opci troskovi", "TVII Neprihvatljivi tr." izuze</t>
    </r>
    <r>
      <rPr>
        <sz val="10"/>
        <color theme="1"/>
        <rFont val="Arial Narrow"/>
        <family val="2"/>
        <charset val="238"/>
      </rPr>
      <t xml:space="preserve">v u retcima 2. </t>
    </r>
    <r>
      <rPr>
        <sz val="10"/>
        <color rgb="FF000000"/>
        <rFont val="Arial Narrow"/>
        <family val="2"/>
        <charset val="238"/>
      </rPr>
      <t xml:space="preserve">pod nazivom 'Upisati tečaj', 5. naziva 'Prihvatljivi izravni troškovi (Aktivnost 4.)', 7. naziva 'Upisati tečaj', 10. naziva 'Prihvatljivi izravni troškovi (Aktivnost 5), 12. naziva 'Upisati tečaj', 15. naziva 'Prihvatljivi izravni troškovi (Aktivnost 6.), 17. naziva 'Upisati tečaj', 20. naziva 'Prihvatljivi izravni troškovi (Aktivnost 7), 25. naziva 'Prihvatljivi opći troškovi', 28. naziva 'Upisati rečaj' i 31. naziva 'Traženi iznos potpore' iz samog radnog lista TVIII. </t>
    </r>
  </si>
  <si>
    <t>Propisani izgled radnih listova ne smije se mijenjati, ali je moguće u radnim listovima TI Izravni tr.-Aktivn. 1, 2 i 3", "TII Izravni tr.-Aktivn.4-Certi", "TIII Izravni tr.-Aktivn.5-Edu", "TIV Izravni tr.-Aktivn.6-Softv.", "TV Izravni tr.-Aktivn.7-Prom","TVI Opci troskovi", "TVII Neprihvatljivi tr." po potrebi dodavati nove retke, na način da se kopiraju postojeći retci.</t>
  </si>
  <si>
    <t>TABLICA I: Proračun projekta: Izravni troškovi - Aktivnost 1., 2. i 3., TABLICA II: Proračun projekta: Izravni troškovi - Aktivnost 4., TABLICA III: Proračun projekta: Izravni troškovi - Aktivnost 5., TABLICA IV: Proračun projekta: Izravni troškovi - Aktivnost 6., TABLICA V: Izravni troškovi - Proračun projekta - Aktivnost 7., TABLICA VI: Proračun projekta - Opći troškovi</t>
  </si>
  <si>
    <t>U Tablicu I. Proračun projekta: Izravni troškovi - Aktivnost 1., 2. i 3. unose se PRIHVATLJIVI troškovi koji se odnose na Aktivnost 1., 2. i 3. sukladno poglavlju 5. i 6. FLAG natječaja</t>
  </si>
  <si>
    <t xml:space="preserve">U Tablicu II.: Proračun projekta: Izravni troškovi - Aktivnost 4. unose se PRIHVATLJIVI troškovi koji se odnose na Aktivnost 4. sukladno poglavlju 5. i 6. FLAG natječaja </t>
  </si>
  <si>
    <t xml:space="preserve">U Tablicu III.: Proračun projekta: Izravni troškovi - Aktivnost 5. unose se PRIHVATLJIVI troškovi koji se odnose na Aktivnost 5. sukladno poglavlju 5. i 6. FLAG natječaja </t>
  </si>
  <si>
    <t xml:space="preserve">U Tablicu IV. Proračun projekta: Izravni troškovi - Aktivnost 6. unose se PRIHVATLJIVI troškovi koji se odnose na Aktivnost 6. sukladno poglavlju 5. i 6. FLAG natječaja </t>
  </si>
  <si>
    <t>U Tablicu V: Proračun projekta: Izravni troškovi - Aktivnost 7. unose se PRIHVATLJIVI troškovi koji se odnose na Aktivnost 7. sukladno poglavlju 5. i 6. FLAG natječaja</t>
  </si>
  <si>
    <t>U Tablicu VI. Proračun projekta - Opći troškovi se unose opći troškovi koji su FLAG natječajem definirani kao PRIHVATLJIVI</t>
  </si>
  <si>
    <t>Stupac D se odnosi na vrstu troška, iz padajućeg izbornika odabrati vrstu troška.</t>
  </si>
  <si>
    <t>Stupac E upisuje se naziv i kratki opis troška. Potrebno je voditi računa o popisu prihvatljivih troškova te popisu neprihvatljivih troškova sukladno poglavlju 6. FLAG natječaja</t>
  </si>
  <si>
    <t>U stupac I i J je potrebno unijeti Jedinicu mjere nastalog troška i broj odnosno komada.</t>
  </si>
  <si>
    <r>
      <t>U stupac K je potrebno unijeti jediničnu cijenu bez PDV-a. Ukoliko se podatak odnosi na trošak nastao na temelju Ugovora o djelu/autorskog ugovora unosi se bruto II iznos satnice te se u st</t>
    </r>
    <r>
      <rPr>
        <sz val="10"/>
        <rFont val="Arial Narrow"/>
        <family val="2"/>
        <charset val="238"/>
      </rPr>
      <t xml:space="preserve">upac L %PDV upisuje 0%.  </t>
    </r>
  </si>
  <si>
    <t>Stupac L:</t>
  </si>
  <si>
    <r>
      <t>U stupcu L je potrebno upisati primjenjivu stopu PDV-a sukladno uputama u nastavku ovisno o tome da l</t>
    </r>
    <r>
      <rPr>
        <sz val="10"/>
        <rFont val="Arial Narrow"/>
        <family val="2"/>
        <charset val="238"/>
      </rPr>
      <t>i se podatak odnosi na troškove nastale na temelju Ugovora o djelu/autorskog ugovora te da li</t>
    </r>
    <r>
      <rPr>
        <sz val="10"/>
        <color rgb="FF000000"/>
        <rFont val="Arial Narrow"/>
        <family val="2"/>
        <charset val="238"/>
      </rPr>
      <t xml:space="preserve"> nositelj projekta/projektni partner jesu/nisu obveznici PDV-a. </t>
    </r>
  </si>
  <si>
    <t xml:space="preserve">Stupac L-nositelji projekta/projektni partner (ako primjenjivo) koji JESU obveznici PDV-a: 
Nositelji projekta/projektni partner (ako primjenjivo) koji su upisani u registar obveznika PDV-a odnosno nositelji projekata/projektni partner (ako primjenjivo) koji imaju ili koji će do trenutka nastanka troška imati pravo na odbitak pretporeza po osnovi predmetnog ulaganja upisuju stopu PDV-a 0%. </t>
  </si>
  <si>
    <t>Stupac L-nositelji projekta/projektni partner (ako primjenjivo) koji NISU obveznici PDV-a: 
Nositelji projekta/projektni partner (ako primjenjivo) koji nisu i neće do trenutka nastanka troška biti upisani u registar obveznika PDV-a stupac K ispunjavaju primjenjivom stopom PDV-a navedenoj na ponudi/ugovoru/računu/predračunu s obzirom da im je PDV prihvatljiv trošak. Nositelji projekta/projektni partner (ako primjenjivo) kojima je PDV prihvatljiv trošak su korisnici koji nemaju i neće do trenutka nastanka troška imati pravo na odbitak pretporeza po osnovi predmetnog ulaganja odnosno nositelji projekata/projektn partneri (ako primjenjivo) koji nisu i neće do trenutka nastanka troška biti obveznici PDV-a.</t>
  </si>
  <si>
    <t xml:space="preserve">U stupcima M, N i O automatski se računa iznos troška i to u stupcu M iznos sa PDV-om, stupcu N iznos PDV-a i stupcu O iznos izdatka bez PDV-a. U slučaju troškova izraženih na ponudi/ugovoru/računu/predračunu u stranoj valuti, za izračun koristiti mjesečni tečaj utvrđen od Europske komisije za mjesec u kojemu se podnosi Zahtjev za potporu. Web adresa za uvid u navedeni tečaj je: http://ec.europa.eu/budget/contracts_grants/info_contracts/inforeuro/index_en.cfm     </t>
  </si>
  <si>
    <t>U stupac E, ukoliko PDV nije prihvatljiv trošak, upisati 0,00 kn. Vidi prethodno objašnjenje za stupac L</t>
  </si>
  <si>
    <t>U stupac H je potrebno upisati oznaku aktivnosti (elementa) projekta iz tablice 4.7. Obrasca 1.A Zahtjeva za potporu, a na koju se trošak odnosi (npr. PM, V, A1, A2, A1.1.)                                                                                                                                        U Tablici IV. Proračun projekta - Opći troškovi se podaci ne unose u stupac G jer nisu primjenjivi, budući da se isti odnose na ukupan projekt.</t>
  </si>
  <si>
    <t xml:space="preserve">U stupcu P automatski se izračunavaju prihvatljivi troškovi. </t>
  </si>
  <si>
    <t xml:space="preserve">U stupcu Q potrebno je iz padajućeg izbornika odabrati primjenjiv intenzitet javne potpore. </t>
  </si>
  <si>
    <t>U stupcima R i S se automatski izračunava iznos projekta sufinanciran iz javnog izvora i iznos projekta sufinanciran vlastitim sredstvima.</t>
  </si>
  <si>
    <t>Tablica VII. Neprihvatljivi troškovi</t>
  </si>
  <si>
    <t xml:space="preserve"> Prihvatljivi troškovi  </t>
  </si>
  <si>
    <t>Ukupna vrijednost bez PDV-a</t>
  </si>
  <si>
    <t>Prihvatljivi troškovi</t>
  </si>
  <si>
    <t xml:space="preserve">Prihvatljivi troškovi </t>
  </si>
  <si>
    <t>FLAG natječaj za dodjelu potpore za provedbu projekta u okviru Mjere 2.2.1. Potpora za aktivnosti promocije, marketinga i očuvanja ribarske/maritimne tradicije i baštine te promicanja održivog ribarstva i akvakulture ribarstvenog područja FLAG-a iz lokalne razvojne strategije u ribarstvu 2014. – 2020. FLAG-a Alba</t>
  </si>
  <si>
    <t>Projektni partner 2:</t>
  </si>
  <si>
    <t>Projektni partner 2 (PP2)</t>
  </si>
  <si>
    <t>UKUPNO IZRAVNI TROŠKOVI - AKTIVNOST 1.</t>
  </si>
  <si>
    <t>UKUPNO IZRAVNI TROŠKOVI - AKTIVNOST 2.</t>
  </si>
  <si>
    <t>UKUPNO IZRAVNI TROŠKOVI - AKTIVNOST 3.1</t>
  </si>
  <si>
    <t>UKUPNO IZRAVNI TROŠKOVI - AKTIVNOST 4.</t>
  </si>
  <si>
    <t>TIII - Izravni troškovi - Aktivnost 3.1.</t>
  </si>
  <si>
    <t xml:space="preserve">Ukupno prihvatljivi izravni troškovi (Aktivnost 3.1.) - Sufinancirani iz javnog izvora (TIII stupac R) </t>
  </si>
  <si>
    <t>Neodobreni izravni troškovi - Aktivnost 3.1.</t>
  </si>
  <si>
    <t>TABLICA IV: Proračun projekta: Izravni troškovi - 3.2. Aktivnosti restauracije predmeta/objekata/plovila vezane uz lokalnu ribarsku/maritimnu baštinu</t>
  </si>
  <si>
    <t>Prilog 1: Proračun projekta: Izravni troškovi - 3.2. Aktivnosti restauracije predmeta/objekata/plovila vezane uz lokalnu ribarsku/maritimnu baštinu</t>
  </si>
  <si>
    <t>UKUPNO IZRAVNI TROŠKOVI - Aktivnost 3.2.</t>
  </si>
  <si>
    <t>Prilog 1: Proračun projekta: Izravni troškovi - 3.3. Aktivnost digitalizacija u području ribarske/maritimne tradicije i baštine i/ili uvođenje inovativnih sustava interpretacije (IKT  rješenja)</t>
  </si>
  <si>
    <t>UKUPNO IZRAVNI TROŠKOVI - Aktivnost 3.3.</t>
  </si>
  <si>
    <t>Prilog 1: Proračun projekta: Izravni troškovi -3.4. Aktivnosti izrade promotivnih i dokumentarnih filmova o ribarenju i tradiciji ribarstva na području, izrade knjiga, slikovnica prilagođenih djeci predškolske i školske dobi, publikacija, brošura, vodiča</t>
  </si>
  <si>
    <t>Izravni troškovi -  3.4. Aktivnosti izrade promotivnih i dokumentarnih filmova o ribarenju i tradiciji ribarstva na području, izrade knjiga, slikovnica prilagođenih djeci predškolske i školske dobi, publikacija, brošura, vodiča</t>
  </si>
  <si>
    <t>UKUPNO IZRAVNI TROŠKOVI - Aktivnost 3.4.</t>
  </si>
  <si>
    <t>TIV - Izravni troškovi - Aktivnost 3.2.</t>
  </si>
  <si>
    <t>5.</t>
  </si>
  <si>
    <t>28.</t>
  </si>
  <si>
    <t>40.</t>
  </si>
  <si>
    <t>41.</t>
  </si>
  <si>
    <t>42.</t>
  </si>
  <si>
    <t>43.</t>
  </si>
  <si>
    <t>44.</t>
  </si>
  <si>
    <t>45.</t>
  </si>
  <si>
    <t>46.</t>
  </si>
  <si>
    <t>47.</t>
  </si>
  <si>
    <t>48.</t>
  </si>
  <si>
    <t>49.</t>
  </si>
  <si>
    <t>50.</t>
  </si>
  <si>
    <t>51.</t>
  </si>
  <si>
    <t>52.</t>
  </si>
  <si>
    <t>53.</t>
  </si>
  <si>
    <t>TABLICA V: Proračun projekta: Izravni troškovi - 3.3. Aktivnost digitalizacija u području ribarske/maritimne tradicije i baštine i/ili uvođenje inovativnih sustava interpretacije (IKT  rješenja)</t>
  </si>
  <si>
    <t>TABLICA VI: Proračun projekta: Izravni troškovi - 3.4. Aktivnosti izrade promotivnih i dokumentarnih filmova o ribarenju i tradiciji ribarstva na području, izrade knjiga, slikovnica prilagođenih djeci predškolske i školske dobi, publikacija, brošura, vodiča</t>
  </si>
  <si>
    <t>TABLICA VIII: Proračun projekta - Opći troškovi</t>
  </si>
  <si>
    <t>Tablic VIX. Neprihvatljivi troškovi</t>
  </si>
  <si>
    <t>Tablica VIX.1. Ukupan iznos neprihvatljivih i neodobrenih troškova projekta</t>
  </si>
  <si>
    <t>Ukupno prihvatljivi izravni troškovi (Aktivnost 3.2.) - Sufinancirani iz javnog izvora (TIV stupac R)</t>
  </si>
  <si>
    <t>Neodobreni izravni troškovi - Aktivnost 3.2.</t>
  </si>
  <si>
    <t>TV - Izravni troškovi - Aktivnost 3.3.</t>
  </si>
  <si>
    <t>Ukupno prihvatljivi izravni troškovi (Aktivnost 3.3.) - Sufinancirani iz javnog izvora (TV stupac R)</t>
  </si>
  <si>
    <t>Neodobreni izravni troškovi - Aktivnost 3.3</t>
  </si>
  <si>
    <t>TVI - Izravni troškovi - Aktivnost 3.4.</t>
  </si>
  <si>
    <t>Ukupno prihvatljivi izravni troškovi (Aktivnost 3.4.) - Sufinancirani iz javnog izvora (TVI stupac R)</t>
  </si>
  <si>
    <t>Neodobreni izravni troškovi - Aktivnost 3.4.</t>
  </si>
  <si>
    <t>Ukupno prihvatljivi troškovi projekta bez općih troškova-Sufinancirani iz javnog izvora (1.+2.+3.1.+3.2.+3.3.+3.4.+4.)</t>
  </si>
  <si>
    <r>
      <t xml:space="preserve">Prihvatljivi iznos općih troškova. 12% </t>
    </r>
    <r>
      <rPr>
        <sz val="12"/>
        <color rgb="FF000000"/>
        <rFont val="Arial Narrow"/>
        <family val="2"/>
        <charset val="238"/>
      </rPr>
      <t>vrijednosti ukupno prihvatljivih troškova projekta bez općih troškova (redak 36.)</t>
    </r>
  </si>
  <si>
    <t>Ukupno opći troškovi-Sufinancirani iz javne potpore (TVIII stupac Q)</t>
  </si>
  <si>
    <r>
      <t xml:space="preserve">Prihvatljivi opći troškovi. </t>
    </r>
    <r>
      <rPr>
        <sz val="12"/>
        <color rgb="FF000000"/>
        <rFont val="Arial Narrow"/>
        <family val="2"/>
        <charset val="238"/>
      </rPr>
      <t xml:space="preserve">Iznos ne smije biti veći od iznosa iz retka 37. U slučaju da je ukupni iznos općih troškova iz retka 38. jednak ili veći od iznosa iz retka 37. upisati iznos iz retka 37. U slučaju da je iznos iz retka 38. manji od iznosa iz retka 37. upisati iznos iz retka 38. </t>
    </r>
  </si>
  <si>
    <r>
      <rPr>
        <b/>
        <sz val="11.5"/>
        <rFont val="Arial Narrow"/>
        <family val="2"/>
        <charset val="238"/>
      </rPr>
      <t>Najniža vrijednost potpore 1000,00 EUR po nositelju projekta</t>
    </r>
    <r>
      <rPr>
        <sz val="11.5"/>
        <rFont val="Arial Narrow"/>
        <family val="2"/>
        <charset val="238"/>
      </rPr>
      <t xml:space="preserve">.* U slučaju da je ukupni iznos prihvatljivih troškova, nakon primjene intenziteta (redak 41.), manji od 1000,00 EUR u protuvrijednosti u HRK - projekt nije prihvatljiv. </t>
    </r>
  </si>
  <si>
    <t>Izravni troškovi-financirani iz vlastitih sredstava (TI.,TII., TIII, TIV, TV, TVII,TVI stupac S i TVIII stupac R)</t>
  </si>
  <si>
    <t>Neodobreni opći troškovi i izravni troškovi (automatski se izračunavaju: redak 40. + redak 46.)</t>
  </si>
  <si>
    <t>Ukupno neprihvatljivi troškovi projekta - vlastita sredstva (47.+48.+49.)</t>
  </si>
  <si>
    <t>TABLICA X : UKUPNI TROŠKOVI PROJEKTA</t>
  </si>
  <si>
    <t>Izravni troškovi -  3.2. Aktivnosti restauracije predmeta/ objekata/ plovila vezane uz lokalnu ribarsku/ maritimnu baštinu</t>
  </si>
  <si>
    <t>Izravni troškovi -  3.3. Aktivnost digitalizacija u području ribarske/maritimne tradicije i baštine i/ili uvođenje inovativnih sustava interpretacije (IKT rješenja)</t>
  </si>
  <si>
    <t>TII - Izravni troškova - Aktivnost 2.1.</t>
  </si>
  <si>
    <t>TI - Izravni troškovi - Aktivnost 1.1.</t>
  </si>
  <si>
    <t xml:space="preserve">Ukupno prihvatljivi izravni troškovi (Aktivnost 1.1.) - Sufinancirani iz javnog izvora (TI stupac R) </t>
  </si>
  <si>
    <t>Neodobreni izravni troškovi - Aktivnost 1.1.</t>
  </si>
  <si>
    <t xml:space="preserve">Ukupno prihvatljivi izravni troškovi (Aktivnost 2.1.) - Sufinancirani iz javnog izvora (TII stupac R) </t>
  </si>
  <si>
    <t>Neodobreni izravni troškovi - Aktivnost 2.1.</t>
  </si>
  <si>
    <t>TVII - Izravni troškovi - Aktivnost 4.1.</t>
  </si>
  <si>
    <t>Najviši iznos javne potpore za Aktivnost 4.1. iznosi 5.000,00 EUR</t>
  </si>
  <si>
    <t>Ukupno prihvatljivi izravni troškovi (Aktivnost 4.1.) - Sufinancirani iz javnog izvora (TVII stupac R)</t>
  </si>
  <si>
    <t>Neodobreni izravni troškovi - Aktivnost 4.1.</t>
  </si>
  <si>
    <t>TABLICA III: Proračun projekta: Izravni troškovi - 3.1. Aktivnosti mogu uključivati građenje (izgradnja i/ili rekonstrukcija) i/ili opremanje  malih ribarskih i/ili maritimnih „muzeja“ i/ili tematskih i/ili edukativnih i/ili interpretacijskih/multimedijalnih centara i/ili tematskih ruta i/ili dječjih igrališta  i/ili info punktova</t>
  </si>
  <si>
    <t>Prilog 1: Proračun projekta: Izravni troškovi - 3.1. - Aktivnosti mogu uključivati građenje (izgradnja i/ili rekonstrukcija) i/ili opremanje  malih ribarskih i/ili maritimnih „muzeja“ i/ili tematskih i/ili edukativnih i/ili interpretacijskih/multimedijalnih centara i/ili tematskih ruta i/ili dječjih igrališta  i/ili info punktova</t>
  </si>
  <si>
    <t>Izravni troškovi -   3.1. Aktivnosti mogu uključivati građenje (izgradnja i/ili rekonstrukcija) i/ili opremanje  malih ribarskih i/ili maritimnih „muzeja“ i/ili tematskih i/ili edukativnih i/ili interpretacijskih/multimedijalnih centara i/ili tematskih ruta i/ili dječjih igrališta  i/ili info punktova</t>
  </si>
  <si>
    <t>TABLICA I: Proračun projekta - Izravni troškovi - 1.1. Aktivnosti mogu uključivati održavanje manifestacija, festivala, fešti, sajmova, natjecanja,  regata, izložbi i drugo</t>
  </si>
  <si>
    <t>Izravni troškovi -  1.1. Aktivnosti mogu uključivati održavanje manifestacija, festivala, fešti, sajmova, natjecanja,  regata, izložbi i drugo</t>
  </si>
  <si>
    <t>TABLICA II: Proračun projekta: Izravni troškovi - 2.1. Aktivnosti mogu uključivati edukacije, radionice, stručne skupove, javna predstavljanja i sl. vezana uz temu ribarske/maritimne tradicije i baštine te o održivom ribarstvu i akvakulturi</t>
  </si>
  <si>
    <t xml:space="preserve">Izravni troškovi - 2.1. Aktivnosti mogu uključivati edukacije, radionice, stručne skupove, javna predstavljanja i sl. vezana uz temu ribarske/maritimne tradicije i baštine te o održivom ribarstvu i akvakulturi  </t>
  </si>
  <si>
    <t>Prilog 1: Proračun projekta: Izravni troškovi - 1.1. - Aktivnosti mogu uključivati održavanje manifestacija, festivala, fešti, sajmova, natjecanja,  regata, izložbi i drugo</t>
  </si>
  <si>
    <t>Prilog 1: Proračun projekta: Izravni troškovi - 2.1.- Aktivnosti mogu uključivati edukacije, radionice, stručne skupove, javna predstavljanja i sl. vezana uz temu ribarske/maritimne tradicije i baštine te o održivom ribarstvu i akvakulturi</t>
  </si>
  <si>
    <t>TABLICA VII: Izravni troškovi - Proračun projekta - 4.1. Aktivnosti izrade audio/vizualnih materijala, dizajn logotipa projekta i/ili manifestacije i/ili događanja i sl., izrada i tisak promidžbenih materijala (pr. roll up, bannera, letci, brošure, prospekti, pehari, medalje, posteri, plakati i sl.), izrada aplikacija, softwera-a, programa i sl. u svrhu promidžbe i vidljivosti; troškovi medijskog oglašavanja i vidljivosti;  izrada web stranice, stranice na društvenim mrežama, i drugi troškovi povezani s promidžbom i vidljivošću.</t>
  </si>
  <si>
    <t>Prilog 1: Proračun projekta: Izravni troškovi - 4.1. Aktivnosti izrade audio/vizualnih materijala, dizajn logotipa projekta i/ili manifestacije i/ili događanja i sl., izrada i tisak promidžbenih materijala (pr. roll up, bannera, letci, brošure, prospekti, pehari, medalje, posteri, plakati i sl.), izrada aplikacija, softwera-a, programa i sl. u svrhu promidžbe i vidljivosti; troškovi medijskog oglašavanja i vidljivosti;  izrada web stranice, stranice na društvenim mrežama, i drugi troškovi povezani s promidžbom i vidljivošću.</t>
  </si>
  <si>
    <t>Izravni troškovi - 4.1. Aktivnosti izrade audio/ vizualnih materijala, dizajn logotipa projekta i/ili manifestacije i/ili događanja i sl., izrada i tisak promidžbenih materijala (pr. roll up, bannera, letci, brošure, prospekti, pehari, medalje, posteri, plakati i sl.), izrada aplikacija, softwera-a, programa i sl. u svrhu promidžbe i vidljivosti; troškovi medijskog oglašavanja i vidljivosti;  izrada web stranice, stranice na društvenim mrežama, i drugi troškovi povezani s promidžbom i vidljivošću.</t>
  </si>
  <si>
    <t>1.1. Aktivnosti mogu uključivati održavanje manifestacija, festivala, fešti, sajmova, natjecanja,  regata, izložbi i drugo.</t>
  </si>
  <si>
    <t>2.1. Aktivnosti mogu uključivati edukacije, radionice, stručne skupove, javna predstavljanja i sl. vezana uz temu ribarske/maritimne tradicije i baštine te o održivom ribarstvu i akvakulturi</t>
  </si>
  <si>
    <t>3.1.Aktivnosti mogu uključivati građenje (izgradnja i/ili rekonstrukcija) i/ili opremanje  malih ribarskih i/ili maritimnih „muzeja“ i/ili tematskih i/ili edukativnih i/ili interpretacijskih/multimedijalnih centara i/ili tematskih ruta i/ili dječjih igrališta  i/ili info punktova i sl.</t>
  </si>
  <si>
    <t>3.2 Aktivnosti restauracije predmeta/objekata/plovila i sl. vezanih uz lokalnu ribarsku/maritimnu baštinu</t>
  </si>
  <si>
    <t xml:space="preserve">3.3. Digitalizacija u području ribarske/maritimne tradicije i baštine i/ili uvođenje inovativnih sustava interpretacije (IKT  rješenja)  i sl., </t>
  </si>
  <si>
    <t>3.4. Aktivnosti mogu uključivati izradu promotivnih i dokumentarnih filmova o ribarenju i tradiciji ribarstva na području, izradu knjiga, izrada slikovnica prilagođenih djeci predškolske i školske dobi, publikacija, brošura, vodiča i sl. radi diseminacije znanja, vještina, načina ponašanja i običaja</t>
  </si>
  <si>
    <t>4.1. Aktivnosti izrade audio/vizualnih materijala, dizajn logotipa projekta i/ili manifestacije i/ili događanja i sl., izrada i tisak promidžbenih materijala (pr. roll up, bannera, letci, brošure, prospekti, pehari, medalje, posteri, plakati i sl.), izrada aplikacija, softwera-a, programa i sl. u svrhu promidžbe i vidljivosti; troškovi medijskog oglašavanja i vidljivosti;  izrada web stranice, stranice na društvenim mrežama, i drugi troškovi povezani s promidžbom i vidljivošću.</t>
  </si>
  <si>
    <t>1.1.1.      Najam prostora i/ili opreme (pr. audio i vizualnih tehnika, rasvjeta, pozornica, ugostiteljska oprema, štandova, pultova, šatora, stolovi i stolice, suncobrani, i dr.) za provedbu projektnih aktivnosti, uključujući troškove transporta, montaže, ugradnje i sl.</t>
  </si>
  <si>
    <t>1.1.2.      Troškovi vanjskih stručnjaka izravno povezanih sa provedbom aktivnosti pr. vanjski stručnjak za organizaciju događanja i sl.</t>
  </si>
  <si>
    <t>1.1.3.      Troškovi usluge zaštitarske službe izravno povezanih s provedbom aktivnosti</t>
  </si>
  <si>
    <t xml:space="preserve">1.1.4.      Komunalne usluge izravno povezane s provedbom aktivnosti </t>
  </si>
  <si>
    <t xml:space="preserve">1.1.5.      Troškovi hrane i pića za sudionike aktivnosti </t>
  </si>
  <si>
    <t>1.1.6.      Troškovi uređenja prostora izravno povezanih s provedbom aktivnosti</t>
  </si>
  <si>
    <t>1.1.7.      Trošak najma toaletnih kabina</t>
  </si>
  <si>
    <t>1.1.8.      Troškovi radnog i potrošnog materijala za provedbu aktivnosti (pr. posuđe i pribor, ambalaža za pakiranje i posluživanje i sl.) s time da isti predstavljaju prihvatljiv trošak ukoliko su izrađeni od isključivo biorazgradivih i kompatibilnih materijala, uključujući troškove transporta</t>
  </si>
  <si>
    <t>1.1.9.      Trošak izvođača – glazbenih umjetnika, dramskih umjetnika, kulinarskih chef i sl., time da su isti prihvatljivi do iznosa od 40% od ukupno prihvatljivih izravnih troškova, uključujući troškove smještaja;</t>
  </si>
  <si>
    <t>1.1.10.  Ostali troškovi izravno vezani uz provedbu aktivnosti projekta</t>
  </si>
  <si>
    <t>2.1.1.      Najam prostora i/ili opreme (audio i vizualnih tehnika, rasvjeta, pozornica, stolovi i stolice i dr.) za provedbu projektnih aktivnosti, uključujući troškove transporta, montaže, ugradnje i sl.</t>
  </si>
  <si>
    <t xml:space="preserve">2.1.2.      Troškovi vanjskih stručnjaka izravno povezani za provedbu aktivnosti </t>
  </si>
  <si>
    <t xml:space="preserve">2.1.3.      Troškovi hrane i pića za sudionike aktivnosti </t>
  </si>
  <si>
    <t>2.1.4.      Troškovi uređenja prostora izravno povezanih s provedbom aktivnosti</t>
  </si>
  <si>
    <t>2.1.5.      Ostali troškovi izravno vezani uz provedbu aktivnosti projekta</t>
  </si>
  <si>
    <t>3.1.1.      Građenje (izgradnja i/ili rekonstrukcija) i/ili opremanje malih ribarskih i/ili maritmnih „muzeja“ i/ili tematskih i/ili edukativnih i/ili interpretacijskih/multimedijalnih centara i/ili tematskih ruta i/ili dječjih igrališta i/ili info punktova i sl. uključujući troškove transporta, montaže i ugradnje i dr.</t>
  </si>
  <si>
    <t>3.1.3.      Nabava informatičke opreme i/ili informatičkih sustava (računalni programi i/ili licencirani računalni programi) za predstavljanje odnosno interpretaciju ribarske/pomorske tradicije i baštine; uključujući troškove transporta, montaže, ugradnje i dr.</t>
  </si>
  <si>
    <t>3.1.4.      Ostali troškovi izravno vezani uz provedbu aktivnosti projekta</t>
  </si>
  <si>
    <t>3.2.1        Restauracije predmeta/objekata/plovila i sl. vezanih uz lokalnu ribarsku/maritimnu baštinu uključujući troškove transporta, montaže i ugradnje i dr.</t>
  </si>
  <si>
    <t>3.2.2        Troškovi sustava za nadzor predmeta/objekata/plovila i javnih prostora za predstavljanje odnosno interpretaciju ribarske/pomorske tradicije i baštine uključujući troškove transporta, montaže, ugradnje i dr.</t>
  </si>
  <si>
    <t>3.2.3        Troškovi zaštite/konzervacije ribarske/maritimne tradicije i baštine (izuzev troškova vanjskih stručnjaka)</t>
  </si>
  <si>
    <t>3.2.4        Ostali troškovi izravno vezani uz provedbu aktivnosti projekta</t>
  </si>
  <si>
    <t xml:space="preserve">3.3.1.      Troškovi digitalizacije u području ribarstva/maritimne tradicije i baštine i/ili uvođenja inovativnih sustava (IKT rješenja) uključujući troškove pripreme stručnih podloga interpretacije, prijevoda na strane jezike, oblikovanja, pripreme, transporta, montaže, ugradnje i dr. </t>
  </si>
  <si>
    <t>3.3.2.      Ostali troškovi izravno vezani uz provedbu aktivnosti projekta</t>
  </si>
  <si>
    <t>4.1.1.      Troškovi promidžbenih aktivnosti i vidljivosti - izrade audio/vizualnih materijala, dizajn logotipa projekta i/ili manifestacije i/ili događanja i sl., izrada i tisak promidžbenih materijala (pr. roll up, bannera, letci, brošure, prospekti, pehari, medalje, posteri, plakati i sl.) izrada aplikacija, softwera-a, programa i sl. u svrhu promidžbe i vidljivosti; troškovi medijskog oglašavanja i vidljivosti;  izrada web stranice, stranice na društvenim mrežama, i drugi troškovi povezani s promidžbom i vidljivošću.</t>
  </si>
  <si>
    <r>
      <t>3.4.1.</t>
    </r>
    <r>
      <rPr>
        <sz val="10"/>
        <color rgb="FF0563C1"/>
        <rFont val="Times New Roman"/>
        <family val="1"/>
        <charset val="238"/>
      </rPr>
      <t xml:space="preserve">      </t>
    </r>
    <r>
      <rPr>
        <sz val="10"/>
        <rFont val="Times New Roman"/>
        <family val="1"/>
        <charset val="238"/>
      </rPr>
      <t>Troškovi osmišljavanja i izrade promotivnih i dokumentarnih filmova o ribarenju i tradiciji ribarstva na području, knjiga, slikovnica, prilagođenih djeci predškolske i školske dobi, publikacija, brošura, vodiča i sl. radi diseminacije znanja, vještina, načina ponašanja i običaja</t>
    </r>
  </si>
  <si>
    <t>3.1.2.      Troškovi sustava za nadzor predmeta/objekata i javnih prostora za predstavljanje odnosno interpretaciju ribarske/pomorske tradicije i baštine uključujući troškove transporta, montaže, ugradnje i dr.</t>
  </si>
  <si>
    <t>Najviši iznos javne potpore za aktivnost 1.1. iznosi 20.000,00 EUR</t>
  </si>
  <si>
    <t>Najviši iznos javne potpore za aktivnost 2.1. iznosi 10.000,00 EUR</t>
  </si>
  <si>
    <t>Najviši iznos javne potpore za Aktivnost 3.3. iznosi 20.000,00 EUR</t>
  </si>
  <si>
    <t>Najviši iznos javne potpore za Aktivnost 3.2. iznosi 20.000,00 EUR</t>
  </si>
  <si>
    <t>Najviši iznos javne potpore za Aktivnost 3.4 iznosi 20.000,00 EUR</t>
  </si>
  <si>
    <t>1.1</t>
  </si>
  <si>
    <t>Najviši iznos javne potpore za Aktivnost 3.1. iznosi 130.000,00 EUR</t>
  </si>
  <si>
    <t>Najviša vrijednost potpore 140.000,00 EUR po nositelju projekta.*</t>
  </si>
  <si>
    <r>
      <t xml:space="preserve">Traženi iznos potpore: </t>
    </r>
    <r>
      <rPr>
        <sz val="12"/>
        <rFont val="Arial Narrow"/>
        <family val="2"/>
        <charset val="238"/>
      </rPr>
      <t>Maksimalni iznos javne potpore iznosi 140.000,00 EUR u protuvrijednosti u HRK. U slučaju da je ukupni iznos prihvatljivih troškova nakon primjene intenziteta (redak 41.),  jednak ili veći od maksimalnog iznosa javne potpore propisan FLAG-natječajem (redak 44.) upisati najviši iznos potpore po nositelju projekta, tj. 140.000,00 EUR* u protuvrijednosti u HRK (redak 44.). U slučaju da ukupan iznos javne potpore, nakon primjene intenziteta (redak 41.), ne prelazi maksimalni iznos potpore propisan FLAG natječajem - upisati iznos iz retka 41.</t>
    </r>
  </si>
  <si>
    <r>
      <t xml:space="preserve">Prihvatljivi izravni troškovi (Aktivnost 1.1.) </t>
    </r>
    <r>
      <rPr>
        <sz val="12"/>
        <color rgb="FF000000"/>
        <rFont val="Arial Narrow"/>
        <family val="2"/>
        <charset val="238"/>
      </rPr>
      <t xml:space="preserve">Maksimalni iznos javne potpore za aktivnost 1.1. iznosi 20.000,00 EUR u protuvijednosti u HRK. U slučaju da je ukupni iznos prihvatljivih izravnih troškova (Aktivnost 1.1.), jednak ili veći od maksimalnog iznosa javne potpore propisan FLAG natječajem, upisati 20.000,00 EUR u protuvrijednosti u HRK (redak 2). U slučaju da je iznos iz retka 3. manji od iznos iz retka 2. upisati iznos iz retka 3. </t>
    </r>
    <r>
      <rPr>
        <b/>
        <sz val="12"/>
        <color rgb="FF000000"/>
        <rFont val="Arial Narrow"/>
        <family val="2"/>
        <charset val="238"/>
      </rPr>
      <t xml:space="preserve">    </t>
    </r>
  </si>
  <si>
    <r>
      <t xml:space="preserve">Prihvatljivi izravni troškovi (Aktivnost 2.1.) </t>
    </r>
    <r>
      <rPr>
        <sz val="12"/>
        <color rgb="FF000000"/>
        <rFont val="Arial Narrow"/>
        <family val="2"/>
        <charset val="238"/>
      </rPr>
      <t xml:space="preserve">Maksimalni iznos javne potpore za aktivnost 2.1. iznosi 10.000,00 EUR u protuvijednosti u HRK. U slučaju da je ukupni iznos prihvatljivih izravnih troškova (Aktivnost 2.1.), jednak ili veći od maksimalnog iznosa javne potpore propisan FLAG natječajem, upisati 10.000,00 EUR u protuvrijednosti u HRK (redak 7). U slučaju da je iznos iz retka 8. manji od iznos iz retka 7. upisati iznos iz retka 8. </t>
    </r>
    <r>
      <rPr>
        <b/>
        <sz val="12"/>
        <color rgb="FF000000"/>
        <rFont val="Arial Narrow"/>
        <family val="2"/>
        <charset val="238"/>
      </rPr>
      <t xml:space="preserve">    </t>
    </r>
  </si>
  <si>
    <r>
      <rPr>
        <b/>
        <sz val="12"/>
        <color rgb="FF000000"/>
        <rFont val="Arial Narrow"/>
        <family val="2"/>
        <charset val="238"/>
      </rPr>
      <t>Prihvatljivi izravni troškovi (Aktivnost 3.1.</t>
    </r>
    <r>
      <rPr>
        <sz val="12"/>
        <color rgb="FF000000"/>
        <rFont val="Arial Narrow"/>
        <family val="2"/>
        <charset val="238"/>
      </rPr>
      <t xml:space="preserve">) Maksimalni iznos javne potpore za Aktivnost 3.1. iznosi 130.000,00 EUR u protuvijednosti u HRK. U slučaju da je ukupni iznos prihvatljivih izravnih troškova (Aktivnost 3.1.), jednak ili veći od maksimalnog iznosa javne potpore propisan FLAG natječajem, upisati 130.000,00 EUR u protuvrijednosti u HRK (redak 12). U slučaju da je iznos iz retka 13. manji od iznosa iz retka 12. upisti iznos iz retka 13.    </t>
    </r>
  </si>
  <si>
    <r>
      <rPr>
        <b/>
        <sz val="12"/>
        <color rgb="FF000000"/>
        <rFont val="Arial Narrow"/>
        <family val="2"/>
        <charset val="238"/>
      </rPr>
      <t>Prihvatljivi izravni troškovi (Aktivnost 3.2.)</t>
    </r>
    <r>
      <rPr>
        <sz val="12"/>
        <color rgb="FF000000"/>
        <rFont val="Arial Narrow"/>
        <family val="2"/>
        <charset val="238"/>
      </rPr>
      <t xml:space="preserve"> Maksimalni iznos javne potpore za Aktivnost 3.2. iznosi 20.000,00 EUR u protuvijednosti u HRK. U slučaju da je ukupni iznos prihvatljivih izravnih troškova (Aktivnost 3.2.), jednak ili veći od maksimalnog iznosa javne potpore propisan FLAG natječajem, upisati 20.000,00 EUR u protuvrijednosti u HRK (redak 17).U slučaju da je iznos iz retka 18. manji od iznosa iz retka 17. upisti iznos iz retka 18. </t>
    </r>
  </si>
  <si>
    <r>
      <rPr>
        <b/>
        <sz val="12"/>
        <color rgb="FF000000"/>
        <rFont val="Arial Narrow"/>
        <family val="2"/>
        <charset val="238"/>
      </rPr>
      <t>Prihvatljivi izravni troškovi (Aktivnost 3.3)</t>
    </r>
    <r>
      <rPr>
        <sz val="12"/>
        <color rgb="FF000000"/>
        <rFont val="Arial Narrow"/>
        <family val="2"/>
        <charset val="238"/>
      </rPr>
      <t xml:space="preserve"> Maksimalni iznos javne potpore za Aktivnost 3.3 iznosi 20.000,00 EUR u protuvijednosti u HRK. U slučaju da je ukupni iznos prihvatljivih izravnih troškova (Aktivnost 3.3), jednak ili veći od maksimalnog iznosa javne potpore propisan FLAG natječajem, upisati 20.000,00 EUR u protuvrijednosti u HRK (redak 22).U slučaju da je iznos iz retka 23. manji od iznosa iz retka 22. upisti iznos iz retka 23. </t>
    </r>
  </si>
  <si>
    <r>
      <rPr>
        <b/>
        <sz val="12"/>
        <color rgb="FF000000"/>
        <rFont val="Arial Narrow"/>
        <family val="2"/>
        <charset val="238"/>
      </rPr>
      <t>Prihvatljivi izravni troškovi (Aktivnost 3.4.)</t>
    </r>
    <r>
      <rPr>
        <sz val="12"/>
        <color rgb="FF000000"/>
        <rFont val="Arial Narrow"/>
        <family val="2"/>
        <charset val="238"/>
      </rPr>
      <t xml:space="preserve"> Maksimalni iznos javne potpore za Aktivnost 3.4. iznosi 20.000,00 EUR u protuvijednosti u HRK. U slučaju da je ukupni iznos prihvatljivih izravnih troškova (Aktivnost 3.4), jednak ili veći od maksimalnog iznosa javne potpore propisan FLAG natječajem, upisati 20.000,00 EUR u protuvrijednosti u HRK (redak 27).U slučaju da je iznos iz retka 28. manji od iznosa iz retka 27. upisti iznos iz retka 28. </t>
    </r>
  </si>
  <si>
    <r>
      <rPr>
        <b/>
        <sz val="12"/>
        <color rgb="FF000000"/>
        <rFont val="Arial Narrow"/>
        <family val="2"/>
        <charset val="238"/>
      </rPr>
      <t>Prihvatljivi izravni troškovi (Aktivnost 4.1.)</t>
    </r>
    <r>
      <rPr>
        <sz val="12"/>
        <color rgb="FF000000"/>
        <rFont val="Arial Narrow"/>
        <family val="2"/>
        <charset val="238"/>
      </rPr>
      <t xml:space="preserve"> Maksimalni iznos javne potpore za Aktivnost 4.1. iznosi 5.000,00 EUR u protuvijednosti u HRK. U slučaju da je ukupni iznos prihvatljivih izravnih troškova (Aktivnost 4.1.), jednak ili veći od maksimalnog iznosa javne potpore propisan FLAG natječajem, upisati 5.000,00 EUR u protuvrijednosti u HRK (redak 32). U slučaju da je iznos iz retka 33. manji od iznosa iz retka 32. upisati iznos iz retka 33.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</si>
</sst>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n_-;\-* #,##0.00\ _k_n_-;_-* &quot;-&quot;??\ _k_n_-;_-@_-"/>
    <numFmt numFmtId="165" formatCode="0.0%"/>
    <numFmt numFmtId="166" formatCode="_-* #,##0.00\ [$kn-41A]_-;\-* #,##0.00\ [$kn-41A]_-;_-* &quot;-&quot;??\ [$kn-41A]_-;_-@_-"/>
    <numFmt numFmtId="167" formatCode="#,##0.00\ &quot;kn&quot;"/>
    <numFmt numFmtId="168" formatCode="0.000000"/>
    <numFmt numFmtId="169" formatCode="[$-F800]dddd\,\ mmmm\ dd\,\ yyyy"/>
    <numFmt numFmtId="170" formatCode="#,##0.00_ ;\-#,##0.00\ "/>
  </numFmts>
  <fonts count="43" x14ac:knownFonts="1">
    <font>
      <sz val="10"/>
      <name val="Arial CE"/>
      <charset val="238"/>
    </font>
    <font>
      <sz val="11"/>
      <color theme="1"/>
      <name val="Calibri"/>
      <family val="2"/>
      <charset val="238"/>
      <scheme val="minor"/>
    </font>
    <font>
      <sz val="10"/>
      <name val="Arial CE"/>
      <charset val="238"/>
    </font>
    <font>
      <sz val="16"/>
      <name val="Calibri"/>
      <family val="2"/>
      <charset val="238"/>
      <scheme val="minor"/>
    </font>
    <font>
      <sz val="8"/>
      <name val="Arial"/>
      <family val="2"/>
      <charset val="238"/>
    </font>
    <font>
      <sz val="12"/>
      <name val="Arial Narrow"/>
      <family val="2"/>
      <charset val="238"/>
    </font>
    <font>
      <b/>
      <sz val="14"/>
      <color rgb="FF000000"/>
      <name val="Arial Narrow"/>
      <family val="2"/>
      <charset val="238"/>
    </font>
    <font>
      <b/>
      <sz val="12"/>
      <name val="Arial Narrow"/>
      <family val="2"/>
      <charset val="238"/>
    </font>
    <font>
      <sz val="12"/>
      <color theme="0"/>
      <name val="Arial Narrow"/>
      <family val="2"/>
      <charset val="238"/>
    </font>
    <font>
      <b/>
      <sz val="12"/>
      <color theme="1"/>
      <name val="Arial Narrow"/>
      <family val="2"/>
      <charset val="238"/>
    </font>
    <font>
      <b/>
      <sz val="12"/>
      <color rgb="FF000000"/>
      <name val="Arial Narrow"/>
      <family val="2"/>
      <charset val="238"/>
    </font>
    <font>
      <b/>
      <sz val="14"/>
      <color theme="1"/>
      <name val="Arial Narrow"/>
      <family val="2"/>
      <charset val="238"/>
    </font>
    <font>
      <sz val="12"/>
      <color theme="1"/>
      <name val="Arial Narrow"/>
      <family val="2"/>
      <charset val="238"/>
    </font>
    <font>
      <b/>
      <sz val="11.5"/>
      <color theme="1"/>
      <name val="Arial Narrow"/>
      <family val="2"/>
      <charset val="238"/>
    </font>
    <font>
      <sz val="12"/>
      <color rgb="FF000000"/>
      <name val="Arial Narrow"/>
      <family val="2"/>
      <charset val="238"/>
    </font>
    <font>
      <b/>
      <sz val="16"/>
      <name val="Arial Narrow"/>
      <family val="2"/>
      <charset val="238"/>
    </font>
    <font>
      <b/>
      <sz val="10"/>
      <name val="Arial Narrow"/>
      <family val="2"/>
      <charset val="238"/>
    </font>
    <font>
      <sz val="10"/>
      <name val="Arial Narrow"/>
      <family val="2"/>
      <charset val="238"/>
    </font>
    <font>
      <b/>
      <sz val="10"/>
      <color rgb="FFFF0000"/>
      <name val="Arial Narrow"/>
      <family val="2"/>
      <charset val="238"/>
    </font>
    <font>
      <sz val="10"/>
      <color rgb="FF000000"/>
      <name val="Arial Narrow"/>
      <family val="2"/>
      <charset val="238"/>
    </font>
    <font>
      <sz val="11"/>
      <color theme="1"/>
      <name val="Arial Narrow"/>
      <family val="2"/>
      <charset val="238"/>
    </font>
    <font>
      <i/>
      <sz val="11"/>
      <color theme="1"/>
      <name val="Arial Narrow"/>
      <family val="2"/>
      <charset val="238"/>
    </font>
    <font>
      <b/>
      <sz val="11"/>
      <color theme="1"/>
      <name val="Arial Narrow"/>
      <family val="2"/>
      <charset val="238"/>
    </font>
    <font>
      <b/>
      <sz val="10"/>
      <color theme="1"/>
      <name val="Arial Narrow"/>
      <family val="2"/>
      <charset val="238"/>
    </font>
    <font>
      <sz val="10"/>
      <color theme="1"/>
      <name val="Arial Narrow"/>
      <family val="2"/>
      <charset val="238"/>
    </font>
    <font>
      <sz val="10"/>
      <color rgb="FFFF0000"/>
      <name val="Arial Narrow"/>
      <family val="2"/>
      <charset val="238"/>
    </font>
    <font>
      <b/>
      <sz val="11"/>
      <name val="Calibri Light"/>
      <family val="2"/>
      <charset val="238"/>
    </font>
    <font>
      <b/>
      <sz val="10"/>
      <color rgb="FF000000"/>
      <name val="Arial Narrow"/>
      <family val="2"/>
      <charset val="238"/>
    </font>
    <font>
      <sz val="14"/>
      <name val="Arial Narrow"/>
      <family val="2"/>
      <charset val="238"/>
    </font>
    <font>
      <u/>
      <sz val="10"/>
      <color theme="10"/>
      <name val="Arial CE"/>
      <charset val="238"/>
    </font>
    <font>
      <sz val="11"/>
      <name val="Arial Narrow"/>
      <family val="2"/>
      <charset val="238"/>
    </font>
    <font>
      <b/>
      <sz val="11"/>
      <name val="Arial Narrow"/>
      <family val="2"/>
      <charset val="238"/>
    </font>
    <font>
      <i/>
      <sz val="11"/>
      <name val="Arial Narrow"/>
      <family val="2"/>
      <charset val="238"/>
    </font>
    <font>
      <sz val="11.5"/>
      <name val="Arial Narrow"/>
      <family val="2"/>
      <charset val="238"/>
    </font>
    <font>
      <b/>
      <sz val="11.5"/>
      <name val="Arial Narrow"/>
      <family val="2"/>
      <charset val="238"/>
    </font>
    <font>
      <sz val="14"/>
      <name val="Calibri"/>
      <family val="2"/>
      <charset val="238"/>
      <scheme val="minor"/>
    </font>
    <font>
      <sz val="10"/>
      <name val="Calibri"/>
      <family val="2"/>
      <charset val="238"/>
      <scheme val="minor"/>
    </font>
    <font>
      <sz val="18"/>
      <name val="Calibri"/>
      <family val="2"/>
      <charset val="238"/>
      <scheme val="minor"/>
    </font>
    <font>
      <b/>
      <sz val="14"/>
      <name val="Calibri"/>
      <family val="2"/>
      <charset val="238"/>
      <scheme val="minor"/>
    </font>
    <font>
      <b/>
      <sz val="11"/>
      <name val="Calibri"/>
      <family val="2"/>
      <charset val="238"/>
    </font>
    <font>
      <sz val="12"/>
      <name val="Times New Roman"/>
      <family val="1"/>
      <charset val="238"/>
    </font>
    <font>
      <sz val="10"/>
      <name val="Times New Roman"/>
      <family val="1"/>
      <charset val="238"/>
    </font>
    <font>
      <sz val="10"/>
      <color rgb="FF0563C1"/>
      <name val="Times New Roman"/>
      <family val="1"/>
      <charset val="238"/>
    </font>
  </fonts>
  <fills count="23">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FF"/>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FFFF99"/>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1" tint="0.249977111117893"/>
        <bgColor indexed="64"/>
      </patternFill>
    </fill>
    <fill>
      <patternFill patternType="solid">
        <fgColor rgb="FF92D05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Up="1">
      <left style="medium">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bottom/>
      <diagonal/>
    </border>
  </borders>
  <cellStyleXfs count="4">
    <xf numFmtId="0" fontId="0" fillId="0" borderId="0"/>
    <xf numFmtId="9" fontId="2" fillId="0" borderId="0" applyFont="0" applyFill="0" applyBorder="0" applyAlignment="0" applyProtection="0"/>
    <xf numFmtId="0" fontId="1" fillId="0" borderId="0"/>
    <xf numFmtId="0" fontId="29" fillId="0" borderId="0" applyNumberFormat="0" applyFill="0" applyBorder="0" applyAlignment="0" applyProtection="0"/>
  </cellStyleXfs>
  <cellXfs count="294">
    <xf numFmtId="0" fontId="0" fillId="0" borderId="0" xfId="0"/>
    <xf numFmtId="0" fontId="3" fillId="0" borderId="0" xfId="0" applyFont="1" applyAlignment="1">
      <alignment horizontal="center" vertical="center"/>
    </xf>
    <xf numFmtId="0" fontId="4" fillId="0" borderId="0" xfId="0" applyFont="1"/>
    <xf numFmtId="0" fontId="3" fillId="0" borderId="0" xfId="0" applyFont="1" applyAlignment="1">
      <alignment vertical="center"/>
    </xf>
    <xf numFmtId="0" fontId="5" fillId="0" borderId="0" xfId="0" applyFont="1" applyAlignment="1">
      <alignment horizontal="left" vertical="center"/>
    </xf>
    <xf numFmtId="0" fontId="6" fillId="7" borderId="1" xfId="2" applyFont="1" applyFill="1" applyBorder="1" applyAlignment="1">
      <alignment vertical="center" wrapText="1"/>
    </xf>
    <xf numFmtId="0" fontId="12" fillId="0" borderId="0" xfId="0" applyFont="1" applyAlignment="1">
      <alignment vertical="center"/>
    </xf>
    <xf numFmtId="0" fontId="6" fillId="7" borderId="24" xfId="2" applyFont="1" applyFill="1" applyBorder="1" applyAlignment="1">
      <alignment vertical="center" wrapText="1"/>
    </xf>
    <xf numFmtId="4" fontId="10" fillId="13" borderId="24" xfId="2" applyNumberFormat="1" applyFont="1" applyFill="1" applyBorder="1" applyAlignment="1">
      <alignment vertical="center" wrapText="1"/>
    </xf>
    <xf numFmtId="4" fontId="10" fillId="14" borderId="24" xfId="2" applyNumberFormat="1" applyFont="1" applyFill="1" applyBorder="1" applyAlignment="1">
      <alignment vertical="center" wrapText="1"/>
    </xf>
    <xf numFmtId="4" fontId="10" fillId="14" borderId="24" xfId="2" applyNumberFormat="1" applyFont="1" applyFill="1" applyBorder="1" applyAlignment="1">
      <alignment horizontal="right" vertical="center" wrapText="1"/>
    </xf>
    <xf numFmtId="4" fontId="10" fillId="0" borderId="24" xfId="2" applyNumberFormat="1" applyFont="1" applyFill="1" applyBorder="1" applyAlignment="1">
      <alignment horizontal="right" vertical="center" wrapText="1"/>
    </xf>
    <xf numFmtId="4" fontId="10" fillId="11" borderId="24" xfId="2" applyNumberFormat="1" applyFont="1" applyFill="1" applyBorder="1" applyAlignment="1">
      <alignment vertical="center" wrapText="1"/>
    </xf>
    <xf numFmtId="4" fontId="10" fillId="11" borderId="24" xfId="2" applyNumberFormat="1" applyFont="1" applyFill="1" applyBorder="1" applyAlignment="1">
      <alignment horizontal="right" vertical="center" wrapText="1"/>
    </xf>
    <xf numFmtId="167" fontId="13" fillId="9" borderId="24" xfId="0" applyNumberFormat="1" applyFont="1" applyFill="1" applyBorder="1" applyAlignment="1">
      <alignment vertical="center" wrapText="1"/>
    </xf>
    <xf numFmtId="4" fontId="10" fillId="11" borderId="18" xfId="2" applyNumberFormat="1" applyFont="1" applyFill="1" applyBorder="1" applyAlignment="1">
      <alignment vertical="center" wrapText="1"/>
    </xf>
    <xf numFmtId="0" fontId="9" fillId="10" borderId="15" xfId="2" applyFont="1" applyFill="1" applyBorder="1" applyAlignment="1">
      <alignment vertical="center" wrapText="1"/>
    </xf>
    <xf numFmtId="4" fontId="10" fillId="0" borderId="24" xfId="2" applyNumberFormat="1" applyFont="1" applyFill="1" applyBorder="1" applyAlignment="1">
      <alignment vertical="center" wrapText="1"/>
    </xf>
    <xf numFmtId="0" fontId="6" fillId="7" borderId="25" xfId="2" applyFont="1" applyFill="1" applyBorder="1" applyAlignment="1">
      <alignment horizontal="center" vertical="center" wrapText="1"/>
    </xf>
    <xf numFmtId="0" fontId="10" fillId="13" borderId="25" xfId="2" applyFont="1" applyFill="1" applyBorder="1" applyAlignment="1">
      <alignment horizontal="center" vertical="center" wrapText="1"/>
    </xf>
    <xf numFmtId="0" fontId="10" fillId="14" borderId="25" xfId="2" applyFont="1" applyFill="1" applyBorder="1" applyAlignment="1">
      <alignment horizontal="center" vertical="center" wrapText="1"/>
    </xf>
    <xf numFmtId="0" fontId="10" fillId="11" borderId="25" xfId="2" applyFont="1" applyFill="1" applyBorder="1" applyAlignment="1">
      <alignment horizontal="center" vertical="center"/>
    </xf>
    <xf numFmtId="0" fontId="13" fillId="9" borderId="25" xfId="0" applyFont="1" applyFill="1" applyBorder="1" applyAlignment="1">
      <alignment horizontal="center" vertical="center" wrapText="1"/>
    </xf>
    <xf numFmtId="0" fontId="10" fillId="11" borderId="16" xfId="2" applyFont="1" applyFill="1" applyBorder="1" applyAlignment="1">
      <alignment horizontal="center" vertical="center"/>
    </xf>
    <xf numFmtId="0" fontId="10" fillId="11" borderId="25" xfId="2" applyFont="1" applyFill="1" applyBorder="1" applyAlignment="1">
      <alignment horizontal="center" vertical="center" wrapText="1"/>
    </xf>
    <xf numFmtId="0" fontId="7" fillId="0" borderId="0" xfId="0" applyFont="1" applyFill="1" applyAlignment="1">
      <alignment vertical="center"/>
    </xf>
    <xf numFmtId="0" fontId="8" fillId="0" borderId="0" xfId="0" applyFont="1" applyFill="1" applyAlignment="1">
      <alignment horizontal="center" vertical="center"/>
    </xf>
    <xf numFmtId="0" fontId="8" fillId="0" borderId="0" xfId="0" applyFont="1" applyFill="1" applyAlignment="1">
      <alignment vertical="center"/>
    </xf>
    <xf numFmtId="0" fontId="5" fillId="0" borderId="0" xfId="0" applyFont="1" applyAlignment="1">
      <alignment vertical="center"/>
    </xf>
    <xf numFmtId="0" fontId="5" fillId="0" borderId="0" xfId="0" applyFont="1" applyAlignment="1">
      <alignment horizontal="center" vertical="center"/>
    </xf>
    <xf numFmtId="168" fontId="5" fillId="2" borderId="24" xfId="0" applyNumberFormat="1" applyFont="1" applyFill="1" applyBorder="1" applyAlignment="1">
      <alignment horizontal="center" vertical="center"/>
    </xf>
    <xf numFmtId="4" fontId="5" fillId="0" borderId="0" xfId="0" applyNumberFormat="1" applyFont="1" applyAlignment="1">
      <alignment vertical="center"/>
    </xf>
    <xf numFmtId="3" fontId="5" fillId="0" borderId="0" xfId="0" applyNumberFormat="1" applyFont="1" applyAlignment="1">
      <alignment vertical="center"/>
    </xf>
    <xf numFmtId="0" fontId="5" fillId="0" borderId="0" xfId="0" applyFont="1" applyAlignment="1">
      <alignment horizontal="right" vertical="center"/>
    </xf>
    <xf numFmtId="0" fontId="11" fillId="10" borderId="13" xfId="2" applyFont="1" applyFill="1" applyBorder="1" applyAlignment="1">
      <alignment vertical="center" wrapText="1"/>
    </xf>
    <xf numFmtId="0" fontId="11" fillId="10" borderId="15" xfId="2" applyFont="1" applyFill="1" applyBorder="1" applyAlignment="1">
      <alignment vertical="center" wrapText="1"/>
    </xf>
    <xf numFmtId="0" fontId="16" fillId="15" borderId="0" xfId="0" applyFont="1" applyFill="1"/>
    <xf numFmtId="0" fontId="17" fillId="0" borderId="0" xfId="0" applyFont="1"/>
    <xf numFmtId="0" fontId="17" fillId="0" borderId="0" xfId="0" applyFont="1" applyFill="1"/>
    <xf numFmtId="0" fontId="20" fillId="4" borderId="1" xfId="0" applyFont="1" applyFill="1" applyBorder="1" applyAlignment="1">
      <alignment horizontal="center" vertical="center" wrapText="1"/>
    </xf>
    <xf numFmtId="49" fontId="20" fillId="4" borderId="1" xfId="0" applyNumberFormat="1" applyFont="1" applyFill="1" applyBorder="1" applyAlignment="1">
      <alignment horizontal="center" vertical="center" wrapText="1"/>
    </xf>
    <xf numFmtId="4" fontId="20" fillId="4" borderId="1" xfId="0" applyNumberFormat="1" applyFont="1" applyFill="1" applyBorder="1" applyAlignment="1">
      <alignment horizontal="center" vertical="center" wrapText="1"/>
    </xf>
    <xf numFmtId="49" fontId="20" fillId="0" borderId="1" xfId="0" applyNumberFormat="1" applyFont="1" applyBorder="1" applyAlignment="1">
      <alignment horizontal="center" vertical="center" wrapText="1"/>
    </xf>
    <xf numFmtId="0" fontId="9" fillId="5" borderId="20" xfId="0" applyFont="1" applyFill="1" applyBorder="1" applyAlignment="1">
      <alignment vertical="center"/>
    </xf>
    <xf numFmtId="0" fontId="9" fillId="5" borderId="21" xfId="0" applyFont="1" applyFill="1" applyBorder="1" applyAlignment="1">
      <alignment vertical="center"/>
    </xf>
    <xf numFmtId="0" fontId="9" fillId="5" borderId="22" xfId="0" applyFont="1" applyFill="1" applyBorder="1" applyAlignment="1">
      <alignment vertical="center"/>
    </xf>
    <xf numFmtId="164" fontId="9" fillId="13" borderId="5" xfId="0" applyNumberFormat="1" applyFont="1" applyFill="1" applyBorder="1" applyAlignment="1">
      <alignment horizontal="right" vertical="center" wrapText="1"/>
    </xf>
    <xf numFmtId="0" fontId="16" fillId="2" borderId="2" xfId="0" applyFont="1" applyFill="1" applyBorder="1" applyAlignment="1">
      <alignment horizontal="center" vertical="center" wrapText="1"/>
    </xf>
    <xf numFmtId="0" fontId="16" fillId="2" borderId="1" xfId="0" applyFont="1" applyFill="1" applyBorder="1" applyAlignment="1">
      <alignment horizontal="center" vertical="center" wrapText="1"/>
    </xf>
    <xf numFmtId="4" fontId="16" fillId="2" borderId="1" xfId="0" applyNumberFormat="1" applyFont="1" applyFill="1" applyBorder="1" applyAlignment="1">
      <alignment horizontal="center" vertical="center" wrapText="1"/>
    </xf>
    <xf numFmtId="9" fontId="16" fillId="2" borderId="1" xfId="1" applyFont="1" applyFill="1" applyBorder="1" applyAlignment="1">
      <alignment horizontal="center" vertical="center" wrapText="1"/>
    </xf>
    <xf numFmtId="0" fontId="17" fillId="2" borderId="0" xfId="0" applyFont="1" applyFill="1" applyAlignment="1">
      <alignment horizontal="center" vertical="center" wrapText="1"/>
    </xf>
    <xf numFmtId="0" fontId="16" fillId="0" borderId="4" xfId="0" applyFont="1" applyBorder="1" applyAlignment="1">
      <alignment horizontal="center" vertical="center"/>
    </xf>
    <xf numFmtId="0" fontId="23" fillId="5" borderId="9" xfId="0" applyFont="1" applyFill="1" applyBorder="1" applyAlignment="1">
      <alignment vertical="center" wrapText="1"/>
    </xf>
    <xf numFmtId="0" fontId="24" fillId="0" borderId="0" xfId="0" applyFont="1" applyAlignment="1">
      <alignment horizontal="justify" vertical="center" wrapText="1"/>
    </xf>
    <xf numFmtId="0" fontId="19" fillId="0" borderId="10" xfId="0" applyFont="1" applyBorder="1" applyAlignment="1">
      <alignment vertical="center" wrapText="1"/>
    </xf>
    <xf numFmtId="0" fontId="19" fillId="0" borderId="11" xfId="0" applyFont="1" applyBorder="1" applyAlignment="1">
      <alignment vertical="center" wrapText="1"/>
    </xf>
    <xf numFmtId="0" fontId="19" fillId="6" borderId="11" xfId="0" applyFont="1" applyFill="1" applyBorder="1" applyAlignment="1">
      <alignment vertical="center" wrapText="1"/>
    </xf>
    <xf numFmtId="0" fontId="19" fillId="0" borderId="12" xfId="0" applyFont="1" applyBorder="1" applyAlignment="1">
      <alignment vertical="center" wrapText="1"/>
    </xf>
    <xf numFmtId="0" fontId="23" fillId="5" borderId="9" xfId="0" applyFont="1" applyFill="1" applyBorder="1" applyAlignment="1">
      <alignment horizontal="left" vertical="center" wrapText="1"/>
    </xf>
    <xf numFmtId="0" fontId="19" fillId="0" borderId="11" xfId="0" applyFont="1" applyBorder="1" applyAlignment="1">
      <alignment horizontal="justify" vertical="center" wrapText="1"/>
    </xf>
    <xf numFmtId="0" fontId="7" fillId="11" borderId="25" xfId="0" applyFont="1" applyFill="1" applyBorder="1" applyAlignment="1">
      <alignment horizontal="center" vertical="center"/>
    </xf>
    <xf numFmtId="0" fontId="24" fillId="0" borderId="26" xfId="0" applyFont="1" applyBorder="1" applyAlignment="1">
      <alignment horizontal="justify" vertical="center" wrapText="1"/>
    </xf>
    <xf numFmtId="0" fontId="24" fillId="0" borderId="27" xfId="0" applyFont="1" applyBorder="1" applyAlignment="1">
      <alignment horizontal="justify" vertical="center" wrapText="1"/>
    </xf>
    <xf numFmtId="0" fontId="16" fillId="17" borderId="0" xfId="0" applyFont="1" applyFill="1"/>
    <xf numFmtId="0" fontId="18" fillId="0" borderId="0" xfId="0" applyFont="1"/>
    <xf numFmtId="0" fontId="17" fillId="18" borderId="0" xfId="0" applyFont="1" applyFill="1"/>
    <xf numFmtId="0" fontId="16" fillId="0" borderId="1" xfId="0" applyFont="1" applyFill="1" applyBorder="1" applyAlignment="1">
      <alignment horizontal="center" vertical="center" wrapText="1"/>
    </xf>
    <xf numFmtId="0" fontId="26" fillId="0" borderId="0" xfId="0" applyFont="1"/>
    <xf numFmtId="0" fontId="11" fillId="10" borderId="30" xfId="2" applyFont="1" applyFill="1" applyBorder="1" applyAlignment="1">
      <alignment horizontal="center" vertical="center" wrapText="1"/>
    </xf>
    <xf numFmtId="0" fontId="6" fillId="7" borderId="2" xfId="2" applyFont="1" applyFill="1" applyBorder="1" applyAlignment="1">
      <alignment horizontal="center" vertical="center" wrapText="1"/>
    </xf>
    <xf numFmtId="0" fontId="10" fillId="19" borderId="28" xfId="2" applyFont="1" applyFill="1" applyBorder="1" applyAlignment="1">
      <alignment horizontal="center" vertical="center" wrapText="1"/>
    </xf>
    <xf numFmtId="0" fontId="10" fillId="19" borderId="1" xfId="2" applyFont="1" applyFill="1" applyBorder="1" applyAlignment="1">
      <alignment vertical="center" wrapText="1"/>
    </xf>
    <xf numFmtId="9" fontId="10" fillId="19" borderId="2" xfId="1" applyFont="1" applyFill="1" applyBorder="1" applyAlignment="1">
      <alignment horizontal="center" vertical="center" wrapText="1"/>
    </xf>
    <xf numFmtId="4" fontId="10" fillId="19" borderId="24" xfId="2" applyNumberFormat="1" applyFont="1" applyFill="1" applyBorder="1" applyAlignment="1">
      <alignment vertical="center" wrapText="1"/>
    </xf>
    <xf numFmtId="0" fontId="16" fillId="2" borderId="1" xfId="0" applyFont="1" applyFill="1" applyBorder="1" applyAlignment="1">
      <alignment vertical="center" wrapText="1"/>
    </xf>
    <xf numFmtId="4" fontId="16" fillId="2" borderId="1" xfId="0" applyNumberFormat="1" applyFont="1" applyFill="1" applyBorder="1" applyAlignment="1">
      <alignment vertical="center" wrapText="1"/>
    </xf>
    <xf numFmtId="0" fontId="17" fillId="2" borderId="0" xfId="0" applyFont="1" applyFill="1" applyAlignment="1">
      <alignment vertical="center" wrapText="1"/>
    </xf>
    <xf numFmtId="0" fontId="19" fillId="0" borderId="0" xfId="0" applyFont="1" applyBorder="1" applyAlignment="1">
      <alignment vertical="center" wrapText="1"/>
    </xf>
    <xf numFmtId="0" fontId="27" fillId="0" borderId="11" xfId="0" applyFont="1" applyFill="1" applyBorder="1" applyAlignment="1">
      <alignment horizontal="justify" vertical="center" wrapText="1"/>
    </xf>
    <xf numFmtId="49" fontId="20" fillId="0" borderId="5" xfId="0" applyNumberFormat="1" applyFont="1" applyBorder="1" applyAlignment="1">
      <alignment horizontal="center" vertical="center" wrapText="1"/>
    </xf>
    <xf numFmtId="166" fontId="20" fillId="4" borderId="1" xfId="0" applyNumberFormat="1" applyFont="1" applyFill="1" applyBorder="1" applyAlignment="1">
      <alignment horizontal="right" vertical="center" wrapText="1"/>
    </xf>
    <xf numFmtId="166" fontId="20" fillId="4" borderId="4" xfId="0" applyNumberFormat="1" applyFont="1" applyFill="1" applyBorder="1" applyAlignment="1">
      <alignment horizontal="right" vertical="center" wrapText="1"/>
    </xf>
    <xf numFmtId="49" fontId="20" fillId="4" borderId="4" xfId="0" applyNumberFormat="1" applyFont="1" applyFill="1" applyBorder="1" applyAlignment="1">
      <alignment horizontal="right" vertical="center" wrapText="1"/>
    </xf>
    <xf numFmtId="0" fontId="5" fillId="0" borderId="0" xfId="0" applyFont="1" applyFill="1" applyAlignment="1">
      <alignment vertical="center"/>
    </xf>
    <xf numFmtId="0" fontId="10" fillId="16" borderId="25" xfId="2" applyFont="1" applyFill="1" applyBorder="1" applyAlignment="1">
      <alignment horizontal="center" vertical="center" wrapText="1"/>
    </xf>
    <xf numFmtId="0" fontId="10" fillId="16" borderId="1" xfId="2" applyFont="1" applyFill="1" applyBorder="1" applyAlignment="1">
      <alignment horizontal="left" vertical="center" wrapText="1"/>
    </xf>
    <xf numFmtId="9" fontId="10" fillId="16" borderId="2" xfId="1" applyFont="1" applyFill="1" applyBorder="1" applyAlignment="1">
      <alignment horizontal="center" vertical="center" wrapText="1"/>
    </xf>
    <xf numFmtId="4" fontId="10" fillId="16" borderId="24" xfId="2" applyNumberFormat="1" applyFont="1" applyFill="1" applyBorder="1" applyAlignment="1">
      <alignment horizontal="right" vertical="center" wrapText="1"/>
    </xf>
    <xf numFmtId="9" fontId="10" fillId="20" borderId="2" xfId="1" applyFont="1" applyFill="1" applyBorder="1" applyAlignment="1">
      <alignment horizontal="center" vertical="center" wrapText="1"/>
    </xf>
    <xf numFmtId="0" fontId="10" fillId="17" borderId="25" xfId="2" applyFont="1" applyFill="1" applyBorder="1" applyAlignment="1">
      <alignment horizontal="center" vertical="center" wrapText="1"/>
    </xf>
    <xf numFmtId="0" fontId="10" fillId="17" borderId="1" xfId="2" applyFont="1" applyFill="1" applyBorder="1" applyAlignment="1">
      <alignment horizontal="left" vertical="center" wrapText="1"/>
    </xf>
    <xf numFmtId="9" fontId="10" fillId="17" borderId="2" xfId="1" applyFont="1" applyFill="1" applyBorder="1" applyAlignment="1">
      <alignment horizontal="center" vertical="center" wrapText="1"/>
    </xf>
    <xf numFmtId="4" fontId="10" fillId="17" borderId="24" xfId="2" applyNumberFormat="1" applyFont="1" applyFill="1" applyBorder="1" applyAlignment="1">
      <alignment horizontal="right" vertical="center" wrapText="1"/>
    </xf>
    <xf numFmtId="0" fontId="10" fillId="20" borderId="16" xfId="2" applyFont="1" applyFill="1" applyBorder="1" applyAlignment="1">
      <alignment horizontal="center" vertical="center"/>
    </xf>
    <xf numFmtId="0" fontId="10" fillId="20" borderId="17" xfId="2" applyFont="1" applyFill="1" applyBorder="1" applyAlignment="1">
      <alignment horizontal="left" vertical="center"/>
    </xf>
    <xf numFmtId="4" fontId="10" fillId="20" borderId="18" xfId="2" applyNumberFormat="1" applyFont="1" applyFill="1" applyBorder="1" applyAlignment="1">
      <alignment vertical="center" wrapText="1"/>
    </xf>
    <xf numFmtId="0" fontId="23" fillId="11" borderId="1" xfId="0" applyFont="1" applyFill="1" applyBorder="1" applyAlignment="1">
      <alignment horizontal="justify" vertical="center" wrapText="1"/>
    </xf>
    <xf numFmtId="0" fontId="17" fillId="0" borderId="0" xfId="0" applyFont="1" applyAlignment="1">
      <alignment wrapText="1"/>
    </xf>
    <xf numFmtId="0" fontId="17" fillId="0" borderId="0" xfId="0" applyFont="1" applyAlignment="1">
      <alignment horizontal="right"/>
    </xf>
    <xf numFmtId="0" fontId="17" fillId="0" borderId="0" xfId="0" applyFont="1" applyBorder="1"/>
    <xf numFmtId="0" fontId="5" fillId="0" borderId="0" xfId="0" applyFont="1" applyBorder="1" applyAlignment="1">
      <alignment vertical="center"/>
    </xf>
    <xf numFmtId="0" fontId="29" fillId="0" borderId="0" xfId="3" applyAlignment="1">
      <alignment horizontal="left" vertical="center"/>
    </xf>
    <xf numFmtId="0" fontId="30" fillId="0" borderId="0" xfId="0" applyFont="1" applyAlignment="1">
      <alignment horizontal="right"/>
    </xf>
    <xf numFmtId="0" fontId="30" fillId="0" borderId="0" xfId="0" applyFont="1"/>
    <xf numFmtId="0" fontId="30" fillId="0" borderId="0" xfId="0" applyFont="1" applyAlignment="1">
      <alignment wrapText="1"/>
    </xf>
    <xf numFmtId="0" fontId="30" fillId="0" borderId="0" xfId="0" applyFont="1" applyAlignment="1">
      <alignment horizontal="left"/>
    </xf>
    <xf numFmtId="0" fontId="30" fillId="0" borderId="0" xfId="0" applyFont="1" applyBorder="1"/>
    <xf numFmtId="0" fontId="16" fillId="0" borderId="3" xfId="0" applyFont="1" applyBorder="1" applyAlignment="1">
      <alignment horizontal="center" vertical="center"/>
    </xf>
    <xf numFmtId="166" fontId="20" fillId="2" borderId="1" xfId="0" applyNumberFormat="1" applyFont="1" applyFill="1" applyBorder="1" applyAlignment="1">
      <alignment horizontal="right" vertical="center" wrapText="1"/>
    </xf>
    <xf numFmtId="2" fontId="5" fillId="0" borderId="0" xfId="0" applyNumberFormat="1" applyFont="1" applyAlignment="1">
      <alignment vertical="center"/>
    </xf>
    <xf numFmtId="4" fontId="16" fillId="0" borderId="1" xfId="0" applyNumberFormat="1" applyFont="1" applyFill="1" applyBorder="1" applyAlignment="1">
      <alignment horizontal="center" vertical="center" wrapText="1"/>
    </xf>
    <xf numFmtId="4" fontId="22" fillId="12" borderId="1" xfId="0" applyNumberFormat="1" applyFont="1" applyFill="1" applyBorder="1" applyAlignment="1">
      <alignment horizontal="center" vertical="center" wrapText="1"/>
    </xf>
    <xf numFmtId="0" fontId="16" fillId="7" borderId="4" xfId="0" applyFont="1" applyFill="1" applyBorder="1" applyAlignment="1">
      <alignment horizontal="left" vertical="center" wrapText="1"/>
    </xf>
    <xf numFmtId="0" fontId="17" fillId="0" borderId="4" xfId="0" applyFont="1" applyBorder="1" applyAlignment="1">
      <alignment vertical="center" wrapText="1"/>
    </xf>
    <xf numFmtId="0" fontId="17" fillId="0" borderId="4" xfId="0" applyFont="1" applyBorder="1" applyAlignment="1">
      <alignment vertical="center"/>
    </xf>
    <xf numFmtId="0" fontId="17" fillId="3" borderId="4" xfId="0" applyFont="1" applyFill="1" applyBorder="1" applyAlignment="1">
      <alignment vertical="center"/>
    </xf>
    <xf numFmtId="0" fontId="17" fillId="0" borderId="1" xfId="0" applyFont="1" applyBorder="1" applyAlignment="1">
      <alignment vertical="center" wrapText="1"/>
    </xf>
    <xf numFmtId="0" fontId="17" fillId="0" borderId="1" xfId="0" applyFont="1" applyBorder="1" applyAlignment="1">
      <alignment vertical="center"/>
    </xf>
    <xf numFmtId="4" fontId="17" fillId="0" borderId="1" xfId="0" applyNumberFormat="1" applyFont="1" applyBorder="1" applyAlignment="1">
      <alignment vertical="center"/>
    </xf>
    <xf numFmtId="0" fontId="16" fillId="0" borderId="0" xfId="0" applyFont="1" applyAlignment="1">
      <alignment vertical="center"/>
    </xf>
    <xf numFmtId="0" fontId="17" fillId="0" borderId="0" xfId="0" applyFont="1" applyAlignment="1">
      <alignment vertical="center"/>
    </xf>
    <xf numFmtId="9" fontId="17" fillId="0" borderId="0" xfId="1" applyFont="1" applyAlignment="1">
      <alignment vertical="center"/>
    </xf>
    <xf numFmtId="0" fontId="16" fillId="0" borderId="1" xfId="0" applyFont="1" applyBorder="1" applyAlignment="1">
      <alignment horizontal="left" vertical="center"/>
    </xf>
    <xf numFmtId="0" fontId="16" fillId="0" borderId="1" xfId="0" applyFont="1" applyBorder="1" applyAlignment="1">
      <alignment horizontal="right" vertical="center"/>
    </xf>
    <xf numFmtId="4" fontId="17" fillId="4" borderId="1" xfId="0" applyNumberFormat="1" applyFont="1" applyFill="1" applyBorder="1" applyAlignment="1">
      <alignment vertical="center"/>
    </xf>
    <xf numFmtId="4" fontId="16" fillId="4" borderId="1" xfId="0" applyNumberFormat="1" applyFont="1" applyFill="1" applyBorder="1" applyAlignment="1">
      <alignment vertical="center"/>
    </xf>
    <xf numFmtId="9" fontId="17" fillId="7" borderId="1" xfId="1" applyFont="1" applyFill="1" applyBorder="1" applyAlignment="1">
      <alignment vertical="center"/>
    </xf>
    <xf numFmtId="4" fontId="16" fillId="0" borderId="2" xfId="0" applyNumberFormat="1" applyFont="1" applyBorder="1" applyAlignment="1">
      <alignment vertical="center"/>
    </xf>
    <xf numFmtId="4" fontId="16" fillId="0" borderId="3" xfId="0" applyNumberFormat="1" applyFont="1" applyBorder="1" applyAlignment="1">
      <alignment vertical="center"/>
    </xf>
    <xf numFmtId="4" fontId="16" fillId="0" borderId="4" xfId="0" applyNumberFormat="1" applyFont="1" applyBorder="1" applyAlignment="1">
      <alignment horizontal="right" vertical="center"/>
    </xf>
    <xf numFmtId="4" fontId="16" fillId="8" borderId="4" xfId="0" applyNumberFormat="1" applyFont="1" applyFill="1" applyBorder="1" applyAlignment="1">
      <alignment horizontal="right" vertical="center"/>
    </xf>
    <xf numFmtId="0" fontId="16" fillId="0" borderId="3" xfId="0" applyFont="1" applyBorder="1" applyAlignment="1">
      <alignment horizontal="right" vertical="center"/>
    </xf>
    <xf numFmtId="0" fontId="16" fillId="0" borderId="2" xfId="0" applyFont="1" applyBorder="1" applyAlignment="1">
      <alignment horizontal="right" vertical="center"/>
    </xf>
    <xf numFmtId="0" fontId="17" fillId="0" borderId="0" xfId="0" applyFont="1" applyAlignment="1">
      <alignment vertical="center" wrapText="1"/>
    </xf>
    <xf numFmtId="0" fontId="30" fillId="0" borderId="0" xfId="0" applyFont="1" applyAlignment="1">
      <alignment horizontal="right" vertical="center"/>
    </xf>
    <xf numFmtId="0" fontId="30" fillId="0" borderId="6" xfId="0" applyFont="1" applyBorder="1" applyAlignment="1">
      <alignment vertical="center" wrapText="1"/>
    </xf>
    <xf numFmtId="169" fontId="30" fillId="0" borderId="6" xfId="0" applyNumberFormat="1" applyFont="1" applyBorder="1" applyAlignment="1">
      <alignment vertical="center"/>
    </xf>
    <xf numFmtId="0" fontId="30" fillId="0" borderId="0" xfId="0" applyFont="1" applyAlignment="1">
      <alignment vertical="center"/>
    </xf>
    <xf numFmtId="0" fontId="30" fillId="0" borderId="0" xfId="0" applyFont="1" applyAlignment="1">
      <alignment vertical="center" wrapText="1"/>
    </xf>
    <xf numFmtId="0" fontId="30" fillId="0" borderId="6" xfId="0" applyFont="1" applyBorder="1" applyAlignment="1">
      <alignment vertical="center"/>
    </xf>
    <xf numFmtId="0" fontId="17" fillId="21" borderId="4" xfId="0" applyFont="1" applyFill="1" applyBorder="1" applyAlignment="1">
      <alignment vertical="center"/>
    </xf>
    <xf numFmtId="0" fontId="15" fillId="0" borderId="0" xfId="0" applyFont="1" applyAlignment="1">
      <alignment vertical="center"/>
    </xf>
    <xf numFmtId="0" fontId="25" fillId="0" borderId="0" xfId="0" applyFont="1" applyAlignment="1">
      <alignment vertical="center"/>
    </xf>
    <xf numFmtId="0" fontId="11" fillId="0" borderId="0" xfId="0" applyFont="1" applyAlignment="1">
      <alignment vertical="center"/>
    </xf>
    <xf numFmtId="0" fontId="20" fillId="0" borderId="0" xfId="0" applyFont="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4" xfId="0" applyFont="1" applyBorder="1" applyAlignment="1">
      <alignment vertical="center"/>
    </xf>
    <xf numFmtId="0" fontId="30" fillId="0" borderId="0" xfId="0" applyFont="1" applyAlignment="1">
      <alignment horizontal="center" vertical="center"/>
    </xf>
    <xf numFmtId="0" fontId="28" fillId="0" borderId="0" xfId="0" applyFont="1" applyAlignment="1">
      <alignment vertical="center"/>
    </xf>
    <xf numFmtId="4" fontId="16" fillId="0" borderId="3" xfId="0" applyNumberFormat="1" applyFont="1" applyBorder="1" applyAlignment="1">
      <alignment vertical="center" wrapText="1"/>
    </xf>
    <xf numFmtId="4" fontId="16" fillId="0" borderId="2" xfId="0" applyNumberFormat="1" applyFont="1" applyBorder="1" applyAlignment="1">
      <alignment horizontal="left" vertical="center" wrapText="1"/>
    </xf>
    <xf numFmtId="49" fontId="20" fillId="0" borderId="4" xfId="0" applyNumberFormat="1" applyFont="1" applyBorder="1" applyAlignment="1">
      <alignment horizontal="left" vertical="center" wrapText="1"/>
    </xf>
    <xf numFmtId="49" fontId="20" fillId="0" borderId="22" xfId="0" applyNumberFormat="1" applyFont="1" applyBorder="1" applyAlignment="1">
      <alignment horizontal="left" vertical="center" wrapText="1"/>
    </xf>
    <xf numFmtId="49" fontId="20" fillId="4" borderId="3" xfId="0" applyNumberFormat="1" applyFont="1" applyFill="1" applyBorder="1" applyAlignment="1">
      <alignment horizontal="left" vertical="center" wrapText="1"/>
    </xf>
    <xf numFmtId="0" fontId="30" fillId="0" borderId="0" xfId="0" applyFont="1" applyBorder="1" applyAlignment="1">
      <alignment wrapText="1"/>
    </xf>
    <xf numFmtId="169" fontId="30" fillId="0" borderId="0" xfId="0" applyNumberFormat="1" applyFont="1" applyBorder="1"/>
    <xf numFmtId="0" fontId="16" fillId="0" borderId="1" xfId="0" applyFont="1" applyBorder="1" applyAlignment="1">
      <alignment horizontal="left" vertical="center"/>
    </xf>
    <xf numFmtId="0" fontId="11" fillId="10" borderId="13" xfId="2" applyFont="1" applyFill="1" applyBorder="1" applyAlignment="1">
      <alignment horizontal="center" vertical="center" wrapText="1"/>
    </xf>
    <xf numFmtId="0" fontId="11" fillId="10" borderId="32" xfId="2" applyFont="1" applyFill="1" applyBorder="1" applyAlignment="1">
      <alignment horizontal="center" vertical="center" wrapText="1"/>
    </xf>
    <xf numFmtId="0" fontId="10" fillId="13" borderId="2" xfId="2" applyFont="1" applyFill="1" applyBorder="1" applyAlignment="1">
      <alignment horizontal="left" vertical="center"/>
    </xf>
    <xf numFmtId="0" fontId="10" fillId="13" borderId="4" xfId="2" applyFont="1" applyFill="1" applyBorder="1" applyAlignment="1">
      <alignment horizontal="left" vertical="center"/>
    </xf>
    <xf numFmtId="49" fontId="36" fillId="0" borderId="0" xfId="0" applyNumberFormat="1" applyFont="1" applyAlignment="1">
      <alignment horizontal="center" vertical="center"/>
    </xf>
    <xf numFmtId="0" fontId="36" fillId="0" borderId="0" xfId="0" applyFont="1" applyAlignment="1">
      <alignment horizontal="center" vertical="center"/>
    </xf>
    <xf numFmtId="0" fontId="37" fillId="0" borderId="0" xfId="0" applyFont="1" applyAlignment="1">
      <alignment horizontal="center" vertical="center"/>
    </xf>
    <xf numFmtId="0" fontId="38" fillId="0" borderId="0" xfId="0" applyFont="1" applyFill="1" applyAlignment="1">
      <alignment vertical="center"/>
    </xf>
    <xf numFmtId="0" fontId="39" fillId="0" borderId="0" xfId="0" applyFont="1" applyAlignment="1">
      <alignment vertical="center" wrapText="1"/>
    </xf>
    <xf numFmtId="0" fontId="19" fillId="0" borderId="12" xfId="0" applyFont="1" applyBorder="1" applyAlignment="1">
      <alignment horizontal="justify" vertical="center" wrapText="1"/>
    </xf>
    <xf numFmtId="0" fontId="19" fillId="22" borderId="11" xfId="0" applyFont="1" applyFill="1" applyBorder="1" applyAlignment="1">
      <alignment horizontal="justify" vertical="center" wrapText="1"/>
    </xf>
    <xf numFmtId="0" fontId="19" fillId="2" borderId="11" xfId="0" applyFont="1" applyFill="1" applyBorder="1" applyAlignment="1">
      <alignment horizontal="justify" vertical="center" wrapText="1"/>
    </xf>
    <xf numFmtId="0" fontId="24" fillId="2" borderId="26" xfId="0" applyFont="1" applyFill="1" applyBorder="1" applyAlignment="1">
      <alignment horizontal="left" vertical="center" wrapText="1"/>
    </xf>
    <xf numFmtId="0" fontId="24" fillId="2" borderId="33" xfId="0" applyFont="1" applyFill="1" applyBorder="1" applyAlignment="1">
      <alignment horizontal="left" vertical="center" wrapText="1"/>
    </xf>
    <xf numFmtId="0" fontId="24" fillId="0" borderId="0" xfId="0" applyFont="1" applyAlignment="1">
      <alignment horizontal="center" vertical="center" wrapText="1"/>
    </xf>
    <xf numFmtId="0" fontId="40" fillId="0" borderId="0" xfId="0" applyFont="1"/>
    <xf numFmtId="0" fontId="41" fillId="2" borderId="0" xfId="0" applyFont="1" applyFill="1" applyAlignment="1">
      <alignment wrapText="1"/>
    </xf>
    <xf numFmtId="0" fontId="16" fillId="0" borderId="0" xfId="0" applyFont="1" applyFill="1"/>
    <xf numFmtId="9" fontId="16" fillId="15" borderId="0" xfId="0" applyNumberFormat="1" applyFont="1" applyFill="1" applyAlignment="1">
      <alignment horizontal="left"/>
    </xf>
    <xf numFmtId="0" fontId="41" fillId="0" borderId="0" xfId="0" applyFont="1" applyFill="1" applyAlignment="1">
      <alignment wrapText="1"/>
    </xf>
    <xf numFmtId="0" fontId="30" fillId="0" borderId="0" xfId="0" applyFont="1" applyBorder="1" applyAlignment="1">
      <alignment vertical="center" wrapText="1"/>
    </xf>
    <xf numFmtId="165" fontId="17" fillId="2" borderId="1" xfId="0" applyNumberFormat="1" applyFont="1" applyFill="1" applyBorder="1" applyAlignment="1">
      <alignment vertical="center"/>
    </xf>
    <xf numFmtId="0" fontId="16" fillId="2" borderId="0" xfId="0" applyFont="1" applyFill="1" applyBorder="1" applyAlignment="1">
      <alignment horizontal="center" vertical="center" wrapText="1"/>
    </xf>
    <xf numFmtId="0" fontId="16" fillId="2" borderId="0" xfId="0" applyFont="1" applyFill="1" applyBorder="1" applyAlignment="1">
      <alignment vertical="center" wrapText="1"/>
    </xf>
    <xf numFmtId="0" fontId="14" fillId="13" borderId="2" xfId="2" applyFont="1" applyFill="1" applyBorder="1" applyAlignment="1">
      <alignment horizontal="left" vertical="center" wrapText="1"/>
    </xf>
    <xf numFmtId="0" fontId="10" fillId="13" borderId="2" xfId="2" applyFont="1" applyFill="1" applyBorder="1" applyAlignment="1">
      <alignment horizontal="left" vertical="center" wrapText="1"/>
    </xf>
    <xf numFmtId="0" fontId="10" fillId="13" borderId="4" xfId="2" applyFont="1" applyFill="1" applyBorder="1" applyAlignment="1">
      <alignment horizontal="center" vertical="center" wrapText="1"/>
    </xf>
    <xf numFmtId="0" fontId="10" fillId="13" borderId="3" xfId="2" applyFont="1" applyFill="1" applyBorder="1" applyAlignment="1">
      <alignment horizontal="left" vertical="center" wrapText="1"/>
    </xf>
    <xf numFmtId="4" fontId="10" fillId="13" borderId="19" xfId="2" applyNumberFormat="1" applyFont="1" applyFill="1" applyBorder="1" applyAlignment="1">
      <alignment horizontal="right" vertical="center" wrapText="1"/>
    </xf>
    <xf numFmtId="0" fontId="14" fillId="13" borderId="4" xfId="2" applyFont="1" applyFill="1" applyBorder="1" applyAlignment="1">
      <alignment horizontal="left" vertical="center" wrapText="1"/>
    </xf>
    <xf numFmtId="0" fontId="10" fillId="13" borderId="3" xfId="2" applyFont="1" applyFill="1" applyBorder="1" applyAlignment="1">
      <alignment vertical="center" wrapText="1"/>
    </xf>
    <xf numFmtId="4" fontId="10" fillId="13" borderId="19" xfId="2" applyNumberFormat="1" applyFont="1" applyFill="1" applyBorder="1" applyAlignment="1">
      <alignment vertical="center" wrapText="1"/>
    </xf>
    <xf numFmtId="0" fontId="10" fillId="13" borderId="4" xfId="2" applyFont="1" applyFill="1" applyBorder="1" applyAlignment="1">
      <alignment vertical="center" wrapText="1"/>
    </xf>
    <xf numFmtId="4" fontId="10" fillId="2" borderId="24" xfId="2" applyNumberFormat="1" applyFont="1" applyFill="1" applyBorder="1" applyAlignment="1">
      <alignment vertical="center" wrapText="1"/>
    </xf>
    <xf numFmtId="0" fontId="27" fillId="0" borderId="10" xfId="0" applyFont="1" applyBorder="1" applyAlignment="1">
      <alignment vertical="center" wrapText="1"/>
    </xf>
    <xf numFmtId="0" fontId="24" fillId="2" borderId="11" xfId="0" applyFont="1" applyFill="1" applyBorder="1" applyAlignment="1">
      <alignment horizontal="left" vertical="center" wrapText="1"/>
    </xf>
    <xf numFmtId="168" fontId="14" fillId="2" borderId="19" xfId="2" applyNumberFormat="1" applyFont="1" applyFill="1" applyBorder="1" applyAlignment="1">
      <alignment horizontal="center" vertical="center" wrapText="1"/>
    </xf>
    <xf numFmtId="0" fontId="16" fillId="0" borderId="1" xfId="0" applyFont="1" applyBorder="1" applyAlignment="1">
      <alignment horizontal="left" vertical="center"/>
    </xf>
    <xf numFmtId="0" fontId="10" fillId="13" borderId="2" xfId="2" applyFont="1" applyFill="1" applyBorder="1" applyAlignment="1">
      <alignment horizontal="left" vertical="center" wrapText="1"/>
    </xf>
    <xf numFmtId="0" fontId="14" fillId="13" borderId="2" xfId="2" applyFont="1" applyFill="1" applyBorder="1" applyAlignment="1">
      <alignment horizontal="left" vertical="center" wrapText="1"/>
    </xf>
    <xf numFmtId="0" fontId="14" fillId="13" borderId="4" xfId="2" applyFont="1" applyFill="1" applyBorder="1" applyAlignment="1">
      <alignment horizontal="left" vertical="center" wrapText="1"/>
    </xf>
    <xf numFmtId="0" fontId="10" fillId="13" borderId="2" xfId="2" applyFont="1" applyFill="1" applyBorder="1" applyAlignment="1">
      <alignment horizontal="left" vertical="center"/>
    </xf>
    <xf numFmtId="0" fontId="10" fillId="13" borderId="4" xfId="2" applyFont="1" applyFill="1" applyBorder="1" applyAlignment="1">
      <alignment horizontal="left" vertical="center"/>
    </xf>
    <xf numFmtId="0" fontId="10" fillId="13" borderId="4" xfId="2" applyFont="1" applyFill="1" applyBorder="1" applyAlignment="1">
      <alignment vertical="center" wrapText="1"/>
    </xf>
    <xf numFmtId="0" fontId="16" fillId="0" borderId="2" xfId="0" applyFont="1" applyBorder="1" applyAlignment="1">
      <alignment horizontal="left" vertical="center"/>
    </xf>
    <xf numFmtId="0" fontId="16" fillId="0" borderId="3" xfId="0" applyFont="1" applyBorder="1" applyAlignment="1">
      <alignment horizontal="left" vertic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16" fillId="2" borderId="21" xfId="0" applyFont="1" applyFill="1" applyBorder="1" applyAlignment="1">
      <alignment horizontal="center" vertical="center" wrapText="1"/>
    </xf>
    <xf numFmtId="0" fontId="16" fillId="2" borderId="2" xfId="0" applyFont="1" applyFill="1" applyBorder="1" applyAlignment="1">
      <alignment vertical="center"/>
    </xf>
    <xf numFmtId="0" fontId="16" fillId="2" borderId="3" xfId="0" applyFont="1" applyFill="1" applyBorder="1" applyAlignment="1">
      <alignment vertical="center"/>
    </xf>
    <xf numFmtId="0" fontId="17" fillId="2" borderId="0" xfId="0" applyFont="1" applyFill="1" applyAlignment="1">
      <alignment vertical="center"/>
    </xf>
    <xf numFmtId="4" fontId="10" fillId="2" borderId="19" xfId="2" applyNumberFormat="1" applyFont="1" applyFill="1" applyBorder="1" applyAlignment="1">
      <alignment vertical="center" wrapText="1"/>
    </xf>
    <xf numFmtId="170" fontId="10" fillId="13" borderId="19" xfId="2" applyNumberFormat="1" applyFont="1" applyFill="1" applyBorder="1" applyAlignment="1">
      <alignment horizontal="right" vertical="center" wrapText="1"/>
    </xf>
    <xf numFmtId="0" fontId="41" fillId="0" borderId="0" xfId="0" applyFont="1" applyAlignment="1">
      <alignment horizontal="justify" vertical="center"/>
    </xf>
    <xf numFmtId="0" fontId="37" fillId="0" borderId="0" xfId="0" applyFont="1" applyFill="1" applyAlignment="1">
      <alignment horizontal="center" vertical="center"/>
    </xf>
    <xf numFmtId="0" fontId="35" fillId="0" borderId="0" xfId="0" applyFont="1" applyAlignment="1">
      <alignment horizontal="center" vertical="center" wrapText="1"/>
    </xf>
    <xf numFmtId="0" fontId="16" fillId="4" borderId="5"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22" xfId="0" applyFont="1" applyFill="1" applyBorder="1" applyAlignment="1">
      <alignment horizontal="center" vertical="center" wrapText="1"/>
    </xf>
    <xf numFmtId="0" fontId="16" fillId="4" borderId="34" xfId="0" applyFont="1" applyFill="1" applyBorder="1" applyAlignment="1">
      <alignment horizontal="center" vertical="center" wrapText="1"/>
    </xf>
    <xf numFmtId="0" fontId="16" fillId="0" borderId="1" xfId="0" applyFont="1" applyBorder="1" applyAlignment="1">
      <alignment horizontal="left" vertical="center"/>
    </xf>
    <xf numFmtId="0" fontId="16" fillId="3" borderId="2" xfId="0" applyFont="1" applyFill="1" applyBorder="1" applyAlignment="1">
      <alignment horizontal="center" vertical="center" wrapText="1"/>
    </xf>
    <xf numFmtId="0" fontId="16" fillId="3" borderId="3"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7" fillId="3" borderId="2" xfId="0" applyFont="1" applyFill="1" applyBorder="1" applyAlignment="1">
      <alignment horizontal="center" vertical="center"/>
    </xf>
    <xf numFmtId="0" fontId="17" fillId="3" borderId="3" xfId="0" applyFont="1" applyFill="1" applyBorder="1" applyAlignment="1">
      <alignment horizontal="center" vertical="center"/>
    </xf>
    <xf numFmtId="0" fontId="17" fillId="3" borderId="4" xfId="0" applyFont="1" applyFill="1" applyBorder="1" applyAlignment="1">
      <alignment horizontal="center" vertical="center"/>
    </xf>
    <xf numFmtId="0" fontId="16" fillId="4" borderId="1" xfId="0" applyFont="1" applyFill="1" applyBorder="1" applyAlignment="1">
      <alignment horizontal="center" vertical="center" wrapText="1"/>
    </xf>
    <xf numFmtId="0" fontId="16" fillId="0" borderId="6" xfId="0" applyFont="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4" xfId="0" applyFont="1" applyFill="1" applyBorder="1" applyAlignment="1">
      <alignment horizontal="center" vertical="center"/>
    </xf>
    <xf numFmtId="0" fontId="16" fillId="0" borderId="2" xfId="0" applyFont="1" applyBorder="1" applyAlignment="1">
      <alignment horizontal="left" vertical="center"/>
    </xf>
    <xf numFmtId="0" fontId="16" fillId="0" borderId="3" xfId="0" applyFont="1" applyBorder="1" applyAlignment="1">
      <alignment horizontal="left" vertical="center"/>
    </xf>
    <xf numFmtId="0" fontId="16" fillId="0" borderId="4" xfId="0" applyFont="1" applyBorder="1" applyAlignment="1">
      <alignment horizontal="left"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16" fillId="4" borderId="0" xfId="0" applyFont="1" applyFill="1" applyBorder="1" applyAlignment="1">
      <alignment horizontal="center" vertical="center" wrapText="1"/>
    </xf>
    <xf numFmtId="0" fontId="16" fillId="0" borderId="6" xfId="0" applyFont="1" applyBorder="1" applyAlignment="1">
      <alignment horizontal="center" vertical="center" wrapText="1"/>
    </xf>
    <xf numFmtId="0" fontId="16" fillId="0" borderId="21" xfId="0" applyFont="1" applyBorder="1" applyAlignment="1">
      <alignment horizontal="center" vertical="center"/>
    </xf>
    <xf numFmtId="0" fontId="16" fillId="0" borderId="22" xfId="0" applyFont="1" applyBorder="1" applyAlignment="1">
      <alignment horizontal="center" vertical="center"/>
    </xf>
    <xf numFmtId="49" fontId="20" fillId="4" borderId="5" xfId="0" applyNumberFormat="1" applyFont="1" applyFill="1" applyBorder="1" applyAlignment="1">
      <alignment horizontal="center" vertical="center" wrapText="1"/>
    </xf>
    <xf numFmtId="49" fontId="20" fillId="4" borderId="7" xfId="0" applyNumberFormat="1" applyFont="1" applyFill="1" applyBorder="1" applyAlignment="1">
      <alignment horizontal="center" vertical="center" wrapText="1"/>
    </xf>
    <xf numFmtId="49" fontId="20" fillId="4" borderId="8" xfId="0" applyNumberFormat="1" applyFont="1" applyFill="1" applyBorder="1" applyAlignment="1">
      <alignment horizontal="center" vertical="center" wrapText="1"/>
    </xf>
    <xf numFmtId="4" fontId="22" fillId="12" borderId="1" xfId="0" applyNumberFormat="1" applyFont="1" applyFill="1" applyBorder="1" applyAlignment="1">
      <alignment horizontal="center" vertical="center" wrapText="1"/>
    </xf>
    <xf numFmtId="0" fontId="22" fillId="12" borderId="1" xfId="0" applyFont="1" applyFill="1" applyBorder="1" applyAlignment="1">
      <alignment horizontal="center" vertical="center" wrapText="1"/>
    </xf>
    <xf numFmtId="49" fontId="22" fillId="12" borderId="1" xfId="0" applyNumberFormat="1" applyFont="1" applyFill="1" applyBorder="1" applyAlignment="1">
      <alignment horizontal="center" vertical="center" wrapText="1"/>
    </xf>
    <xf numFmtId="49" fontId="31" fillId="12" borderId="1" xfId="0" applyNumberFormat="1" applyFont="1" applyFill="1" applyBorder="1" applyAlignment="1">
      <alignment horizontal="center" vertical="center" wrapText="1"/>
    </xf>
    <xf numFmtId="0" fontId="14" fillId="13" borderId="2" xfId="2" applyFont="1" applyFill="1" applyBorder="1" applyAlignment="1">
      <alignment horizontal="left" vertical="center" wrapText="1"/>
    </xf>
    <xf numFmtId="0" fontId="14" fillId="13" borderId="4" xfId="2" applyFont="1" applyFill="1" applyBorder="1" applyAlignment="1">
      <alignment horizontal="left" vertical="center" wrapText="1"/>
    </xf>
    <xf numFmtId="0" fontId="10" fillId="13" borderId="2" xfId="2" applyFont="1" applyFill="1" applyBorder="1" applyAlignment="1">
      <alignment horizontal="left" vertical="center"/>
    </xf>
    <xf numFmtId="0" fontId="10" fillId="13" borderId="4" xfId="2" applyFont="1" applyFill="1" applyBorder="1" applyAlignment="1">
      <alignment horizontal="left" vertical="center"/>
    </xf>
    <xf numFmtId="0" fontId="33" fillId="9" borderId="2" xfId="0" applyFont="1" applyFill="1" applyBorder="1" applyAlignment="1">
      <alignment horizontal="left" vertical="center" wrapText="1"/>
    </xf>
    <xf numFmtId="0" fontId="33" fillId="9" borderId="4" xfId="0" applyFont="1" applyFill="1" applyBorder="1" applyAlignment="1">
      <alignment horizontal="left" vertical="center" wrapText="1"/>
    </xf>
    <xf numFmtId="0" fontId="6" fillId="7" borderId="23" xfId="2" applyFont="1" applyFill="1" applyBorder="1" applyAlignment="1">
      <alignment horizontal="center" vertical="center" wrapText="1"/>
    </xf>
    <xf numFmtId="0" fontId="6" fillId="7" borderId="3" xfId="2" applyFont="1" applyFill="1" applyBorder="1" applyAlignment="1">
      <alignment horizontal="center" vertical="center" wrapText="1"/>
    </xf>
    <xf numFmtId="0" fontId="6" fillId="7" borderId="19" xfId="2" applyFont="1" applyFill="1" applyBorder="1" applyAlignment="1">
      <alignment horizontal="center" vertical="center" wrapText="1"/>
    </xf>
    <xf numFmtId="0" fontId="10" fillId="14" borderId="2" xfId="2" applyFont="1" applyFill="1" applyBorder="1" applyAlignment="1">
      <alignment horizontal="left" vertical="center"/>
    </xf>
    <xf numFmtId="0" fontId="10" fillId="14" borderId="4" xfId="2" applyFont="1" applyFill="1" applyBorder="1" applyAlignment="1">
      <alignment horizontal="left" vertical="center"/>
    </xf>
    <xf numFmtId="0" fontId="10" fillId="13" borderId="2" xfId="2" applyFont="1" applyFill="1" applyBorder="1" applyAlignment="1">
      <alignment vertical="center" wrapText="1"/>
    </xf>
    <xf numFmtId="0" fontId="10" fillId="13" borderId="4" xfId="2" applyFont="1" applyFill="1" applyBorder="1" applyAlignment="1">
      <alignment vertical="center" wrapText="1"/>
    </xf>
    <xf numFmtId="0" fontId="10" fillId="4" borderId="23" xfId="2" applyFont="1" applyFill="1" applyBorder="1" applyAlignment="1">
      <alignment horizontal="center" vertical="center" wrapText="1"/>
    </xf>
    <xf numFmtId="0" fontId="10" fillId="4" borderId="3" xfId="2" applyFont="1" applyFill="1" applyBorder="1" applyAlignment="1">
      <alignment horizontal="center" vertical="center" wrapText="1"/>
    </xf>
    <xf numFmtId="0" fontId="10" fillId="4" borderId="19" xfId="2" applyFont="1" applyFill="1" applyBorder="1" applyAlignment="1">
      <alignment horizontal="center" vertical="center" wrapText="1"/>
    </xf>
    <xf numFmtId="0" fontId="10" fillId="14" borderId="2" xfId="2" applyFont="1" applyFill="1" applyBorder="1" applyAlignment="1">
      <alignment horizontal="left" vertical="center" wrapText="1"/>
    </xf>
    <xf numFmtId="0" fontId="10" fillId="14" borderId="4" xfId="2" applyFont="1" applyFill="1" applyBorder="1" applyAlignment="1">
      <alignment horizontal="left" vertical="center" wrapText="1"/>
    </xf>
    <xf numFmtId="0" fontId="10" fillId="11" borderId="2" xfId="2" applyFont="1" applyFill="1" applyBorder="1" applyAlignment="1">
      <alignment horizontal="left" vertical="center"/>
    </xf>
    <xf numFmtId="0" fontId="10" fillId="11" borderId="4" xfId="2" applyFont="1" applyFill="1" applyBorder="1" applyAlignment="1">
      <alignment horizontal="left" vertical="center"/>
    </xf>
    <xf numFmtId="0" fontId="6" fillId="7" borderId="25" xfId="2" applyFont="1" applyFill="1" applyBorder="1" applyAlignment="1">
      <alignment horizontal="center" vertical="center"/>
    </xf>
    <xf numFmtId="0" fontId="6" fillId="7" borderId="1" xfId="2" applyFont="1" applyFill="1" applyBorder="1" applyAlignment="1">
      <alignment horizontal="center" vertical="center"/>
    </xf>
    <xf numFmtId="0" fontId="6" fillId="7" borderId="2" xfId="2" applyFont="1" applyFill="1" applyBorder="1" applyAlignment="1">
      <alignment horizontal="center" vertical="center"/>
    </xf>
    <xf numFmtId="0" fontId="6" fillId="7" borderId="24" xfId="2" applyFont="1" applyFill="1" applyBorder="1" applyAlignment="1">
      <alignment horizontal="center" vertical="center"/>
    </xf>
    <xf numFmtId="0" fontId="5" fillId="11" borderId="23" xfId="0" applyFont="1" applyFill="1" applyBorder="1" applyAlignment="1">
      <alignment horizontal="left" vertical="center"/>
    </xf>
    <xf numFmtId="0" fontId="5" fillId="11" borderId="4" xfId="0" applyFont="1" applyFill="1" applyBorder="1" applyAlignment="1">
      <alignment horizontal="left" vertical="center"/>
    </xf>
    <xf numFmtId="0" fontId="12" fillId="0" borderId="0" xfId="0" applyFont="1" applyAlignment="1">
      <alignment horizontal="left" vertical="top" wrapText="1"/>
    </xf>
    <xf numFmtId="0" fontId="34" fillId="9" borderId="2" xfId="0" applyFont="1" applyFill="1" applyBorder="1" applyAlignment="1">
      <alignment horizontal="left" vertical="center" wrapText="1"/>
    </xf>
    <xf numFmtId="0" fontId="34" fillId="9" borderId="4" xfId="0" applyFont="1" applyFill="1" applyBorder="1" applyAlignment="1">
      <alignment horizontal="left" vertical="center" wrapTex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10" fillId="11" borderId="31" xfId="2" applyFont="1" applyFill="1" applyBorder="1" applyAlignment="1">
      <alignment horizontal="left" vertical="center"/>
    </xf>
    <xf numFmtId="0" fontId="10" fillId="11" borderId="29" xfId="2" applyFont="1" applyFill="1" applyBorder="1" applyAlignment="1">
      <alignment horizontal="left" vertical="center"/>
    </xf>
    <xf numFmtId="0" fontId="11" fillId="10" borderId="13" xfId="2" applyFont="1" applyFill="1" applyBorder="1" applyAlignment="1">
      <alignment horizontal="center" vertical="center" wrapText="1"/>
    </xf>
    <xf numFmtId="0" fontId="11" fillId="10" borderId="14" xfId="2" applyFont="1" applyFill="1" applyBorder="1" applyAlignment="1">
      <alignment horizontal="center" vertical="center" wrapText="1"/>
    </xf>
    <xf numFmtId="0" fontId="11" fillId="10" borderId="32" xfId="2" applyFont="1" applyFill="1" applyBorder="1" applyAlignment="1">
      <alignment horizontal="center" vertical="center" wrapText="1"/>
    </xf>
    <xf numFmtId="0" fontId="11" fillId="10" borderId="15" xfId="2" applyFont="1" applyFill="1" applyBorder="1" applyAlignment="1">
      <alignment horizontal="center" vertical="center" wrapText="1"/>
    </xf>
    <xf numFmtId="0" fontId="10" fillId="11" borderId="2" xfId="2" applyFont="1" applyFill="1" applyBorder="1" applyAlignment="1">
      <alignment horizontal="left" vertical="center" wrapText="1"/>
    </xf>
    <xf numFmtId="0" fontId="10" fillId="11" borderId="4" xfId="2" applyFont="1" applyFill="1" applyBorder="1" applyAlignment="1">
      <alignment horizontal="left" vertical="center" wrapText="1"/>
    </xf>
    <xf numFmtId="0" fontId="10" fillId="13" borderId="2" xfId="2" applyFont="1" applyFill="1" applyBorder="1" applyAlignment="1">
      <alignment horizontal="left" vertical="center" wrapText="1"/>
    </xf>
    <xf numFmtId="0" fontId="10" fillId="13" borderId="4" xfId="2" applyFont="1" applyFill="1" applyBorder="1" applyAlignment="1">
      <alignment horizontal="left" vertical="center" wrapText="1"/>
    </xf>
  </cellXfs>
  <cellStyles count="4">
    <cellStyle name="Hiperveza" xfId="3" builtinId="8"/>
    <cellStyle name="Normalno" xfId="0" builtinId="0"/>
    <cellStyle name="Normalno 2" xfId="2" xr:uid="{00000000-0005-0000-0000-000002000000}"/>
    <cellStyle name="Postotak" xfId="1" builtinId="5"/>
  </cellStyles>
  <dxfs count="0"/>
  <tableStyles count="0" defaultTableStyle="TableStyleMedium9" defaultPivotStyle="PivotStyleLight16"/>
  <colors>
    <mruColors>
      <color rgb="FFFFFF99"/>
      <color rgb="FF95B3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2</xdr:col>
      <xdr:colOff>621195</xdr:colOff>
      <xdr:row>0</xdr:row>
      <xdr:rowOff>231912</xdr:rowOff>
    </xdr:from>
    <xdr:to>
      <xdr:col>3</xdr:col>
      <xdr:colOff>630720</xdr:colOff>
      <xdr:row>2</xdr:row>
      <xdr:rowOff>96906</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7545" y="165237"/>
          <a:ext cx="647700" cy="255519"/>
        </a:xfrm>
        <a:prstGeom prst="rect">
          <a:avLst/>
        </a:prstGeom>
        <a:solidFill>
          <a:srgbClr val="FFFFFF"/>
        </a:solidFill>
      </xdr:spPr>
    </xdr:pic>
    <xdr:clientData/>
  </xdr:twoCellAnchor>
  <xdr:oneCellAnchor>
    <xdr:from>
      <xdr:col>5</xdr:col>
      <xdr:colOff>207066</xdr:colOff>
      <xdr:row>1</xdr:row>
      <xdr:rowOff>82826</xdr:rowOff>
    </xdr:from>
    <xdr:ext cx="1209675" cy="438150"/>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97941" y="244751"/>
          <a:ext cx="1209675" cy="438150"/>
        </a:xfrm>
        <a:prstGeom prst="rect">
          <a:avLst/>
        </a:prstGeom>
        <a:noFill/>
        <a:ln>
          <a:noFill/>
        </a:ln>
      </xdr:spPr>
    </xdr:pic>
    <xdr:clientData/>
  </xdr:oneCellAnchor>
  <xdr:oneCellAnchor>
    <xdr:from>
      <xdr:col>8</xdr:col>
      <xdr:colOff>314738</xdr:colOff>
      <xdr:row>1</xdr:row>
      <xdr:rowOff>157371</xdr:rowOff>
    </xdr:from>
    <xdr:ext cx="809625" cy="409575"/>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20138" y="319296"/>
          <a:ext cx="809625" cy="409575"/>
        </a:xfrm>
        <a:prstGeom prst="rect">
          <a:avLst/>
        </a:prstGeom>
        <a:solidFill>
          <a:srgbClr val="FFFFFF"/>
        </a:solidFill>
        <a:ln>
          <a:noFill/>
        </a:ln>
      </xdr:spPr>
    </xdr:pic>
    <xdr:clientData/>
  </xdr:oneCellAnchor>
  <xdr:oneCellAnchor>
    <xdr:from>
      <xdr:col>10</xdr:col>
      <xdr:colOff>563217</xdr:colOff>
      <xdr:row>0</xdr:row>
      <xdr:rowOff>0</xdr:rowOff>
    </xdr:from>
    <xdr:ext cx="768163" cy="841321"/>
    <xdr:pic>
      <xdr:nvPicPr>
        <xdr:cNvPr id="5" name="Slika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6944967" y="0"/>
          <a:ext cx="768163" cy="841321"/>
        </a:xfrm>
        <a:prstGeom prst="rect">
          <a:avLst/>
        </a:prstGeom>
      </xdr:spPr>
    </xdr:pic>
    <xdr:clientData/>
  </xdr:one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sheetPr>
  <dimension ref="B1:M19"/>
  <sheetViews>
    <sheetView view="pageLayout" topLeftCell="A2" zoomScale="115" zoomScaleNormal="100" zoomScalePageLayoutView="115" workbookViewId="0">
      <selection activeCell="D13" sqref="D13"/>
    </sheetView>
  </sheetViews>
  <sheetFormatPr defaultRowHeight="21" x14ac:dyDescent="0.2"/>
  <cols>
    <col min="1" max="16384" width="9.140625" style="1"/>
  </cols>
  <sheetData>
    <row r="1" spans="2:13" x14ac:dyDescent="0.2">
      <c r="F1" s="3"/>
      <c r="G1" s="3"/>
      <c r="H1" s="3"/>
      <c r="I1" s="3"/>
      <c r="K1" s="167"/>
      <c r="L1" s="3"/>
    </row>
    <row r="2" spans="2:13" ht="24" customHeight="1" x14ac:dyDescent="0.2">
      <c r="B2" s="2"/>
      <c r="F2" s="3"/>
      <c r="G2" s="3"/>
      <c r="H2" s="3"/>
      <c r="I2" s="3"/>
      <c r="K2" s="3"/>
      <c r="L2" s="3"/>
    </row>
    <row r="3" spans="2:13" x14ac:dyDescent="0.2">
      <c r="C3" s="164"/>
      <c r="D3" s="164" t="s">
        <v>21</v>
      </c>
      <c r="F3" s="3"/>
      <c r="G3" s="3"/>
      <c r="H3" s="3"/>
      <c r="I3" s="3"/>
      <c r="K3" s="3"/>
      <c r="L3" s="3"/>
    </row>
    <row r="4" spans="2:13" x14ac:dyDescent="0.2">
      <c r="F4" s="3"/>
      <c r="G4" s="3"/>
      <c r="H4" s="3"/>
      <c r="I4" s="3"/>
    </row>
    <row r="5" spans="2:13" x14ac:dyDescent="0.2">
      <c r="F5" s="3"/>
      <c r="G5" s="3"/>
      <c r="H5" s="3"/>
      <c r="I5" s="3"/>
    </row>
    <row r="6" spans="2:13" x14ac:dyDescent="0.2">
      <c r="F6" s="3"/>
      <c r="G6" s="3"/>
      <c r="H6" s="3"/>
      <c r="I6" s="3"/>
    </row>
    <row r="8" spans="2:13" ht="23.25" customHeight="1" x14ac:dyDescent="0.2">
      <c r="B8" s="166"/>
      <c r="C8" s="166"/>
      <c r="D8" s="166"/>
      <c r="E8" s="166"/>
      <c r="F8" s="166"/>
      <c r="G8" s="166"/>
      <c r="H8" s="166"/>
      <c r="I8" s="166"/>
      <c r="J8" s="166"/>
      <c r="K8" s="166"/>
      <c r="L8" s="166"/>
      <c r="M8" s="166"/>
    </row>
    <row r="9" spans="2:13" ht="23.25" customHeight="1" x14ac:dyDescent="0.2">
      <c r="B9" s="215" t="s">
        <v>182</v>
      </c>
      <c r="C9" s="215"/>
      <c r="D9" s="215"/>
      <c r="E9" s="215"/>
      <c r="F9" s="215"/>
      <c r="G9" s="215"/>
      <c r="H9" s="215"/>
      <c r="I9" s="215"/>
      <c r="J9" s="215"/>
      <c r="K9" s="215"/>
      <c r="L9" s="215"/>
      <c r="M9" s="215"/>
    </row>
    <row r="10" spans="2:13" ht="21" customHeight="1" x14ac:dyDescent="0.2">
      <c r="B10" s="215"/>
      <c r="C10" s="215"/>
      <c r="D10" s="215"/>
      <c r="E10" s="215"/>
      <c r="F10" s="215"/>
      <c r="G10" s="215"/>
      <c r="H10" s="215"/>
      <c r="I10" s="215"/>
      <c r="J10" s="215"/>
      <c r="K10" s="215"/>
      <c r="L10" s="215"/>
      <c r="M10" s="215"/>
    </row>
    <row r="11" spans="2:13" ht="30" customHeight="1" x14ac:dyDescent="0.2">
      <c r="B11" s="215"/>
      <c r="C11" s="215"/>
      <c r="D11" s="215"/>
      <c r="E11" s="215"/>
      <c r="F11" s="215"/>
      <c r="G11" s="215"/>
      <c r="H11" s="215"/>
      <c r="I11" s="215"/>
      <c r="J11" s="215"/>
      <c r="K11" s="215"/>
      <c r="L11" s="215"/>
      <c r="M11" s="215"/>
    </row>
    <row r="12" spans="2:13" ht="23.25" x14ac:dyDescent="0.2">
      <c r="B12" s="165"/>
      <c r="C12" s="165"/>
      <c r="D12" s="165"/>
      <c r="E12" s="165"/>
      <c r="F12" s="165"/>
      <c r="G12" s="165"/>
      <c r="H12" s="165"/>
      <c r="I12" s="165"/>
      <c r="J12" s="165"/>
      <c r="K12" s="165"/>
      <c r="L12" s="165"/>
      <c r="M12" s="165"/>
    </row>
    <row r="13" spans="2:13" ht="23.25" x14ac:dyDescent="0.2">
      <c r="B13" s="165"/>
      <c r="C13" s="165"/>
      <c r="D13" s="165"/>
      <c r="E13" s="214" t="s">
        <v>112</v>
      </c>
      <c r="F13" s="214"/>
      <c r="G13" s="214"/>
      <c r="H13" s="214"/>
      <c r="I13" s="214"/>
      <c r="J13" s="214"/>
      <c r="K13" s="165"/>
      <c r="L13" s="165"/>
      <c r="M13" s="165"/>
    </row>
    <row r="14" spans="2:13" ht="23.25" x14ac:dyDescent="0.2">
      <c r="B14" s="165"/>
      <c r="C14" s="165"/>
      <c r="D14" s="165"/>
      <c r="E14" s="214"/>
      <c r="F14" s="214"/>
      <c r="G14" s="214"/>
      <c r="H14" s="214"/>
      <c r="I14" s="214"/>
      <c r="J14" s="214"/>
      <c r="K14" s="165"/>
      <c r="L14" s="165"/>
      <c r="M14" s="165"/>
    </row>
    <row r="15" spans="2:13" ht="23.25" x14ac:dyDescent="0.2">
      <c r="B15" s="165"/>
      <c r="C15" s="165"/>
      <c r="D15" s="165"/>
      <c r="E15" s="165"/>
      <c r="F15" s="165"/>
      <c r="G15" s="165"/>
      <c r="H15" s="165"/>
      <c r="I15" s="165"/>
      <c r="J15" s="165"/>
      <c r="K15" s="165"/>
      <c r="L15" s="165"/>
      <c r="M15" s="165"/>
    </row>
    <row r="16" spans="2:13" ht="23.25" x14ac:dyDescent="0.2">
      <c r="B16" s="165"/>
      <c r="C16" s="165"/>
      <c r="D16" s="165"/>
      <c r="E16" s="214" t="s">
        <v>111</v>
      </c>
      <c r="F16" s="214"/>
      <c r="G16" s="214"/>
      <c r="H16" s="214"/>
      <c r="I16" s="214"/>
      <c r="J16" s="214"/>
      <c r="K16" s="165"/>
      <c r="L16" s="165"/>
      <c r="M16" s="165"/>
    </row>
    <row r="17" spans="2:13" ht="23.25" x14ac:dyDescent="0.2">
      <c r="B17" s="165"/>
      <c r="C17" s="165"/>
      <c r="D17" s="165"/>
      <c r="E17" s="214"/>
      <c r="F17" s="214"/>
      <c r="G17" s="214"/>
      <c r="H17" s="214"/>
      <c r="I17" s="214"/>
      <c r="J17" s="214"/>
      <c r="K17" s="165"/>
      <c r="L17" s="165"/>
      <c r="M17" s="165"/>
    </row>
    <row r="19" spans="2:13" x14ac:dyDescent="0.2">
      <c r="B19" s="164" t="s">
        <v>89</v>
      </c>
      <c r="C19" s="163" t="s">
        <v>302</v>
      </c>
    </row>
  </sheetData>
  <mergeCells count="3">
    <mergeCell ref="E13:J14"/>
    <mergeCell ref="E16:J17"/>
    <mergeCell ref="B9:M11"/>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W38"/>
  <sheetViews>
    <sheetView zoomScaleNormal="100" workbookViewId="0">
      <selection activeCell="F31" sqref="F31"/>
    </sheetView>
  </sheetViews>
  <sheetFormatPr defaultColWidth="8.85546875" defaultRowHeight="12.75" x14ac:dyDescent="0.2"/>
  <cols>
    <col min="1" max="1" width="8.85546875" style="120"/>
    <col min="2" max="2" width="14.140625" style="121" bestFit="1" customWidth="1"/>
    <col min="3" max="3" width="41.28515625" style="121" customWidth="1"/>
    <col min="4" max="4" width="27" style="121" customWidth="1"/>
    <col min="5" max="6" width="18.7109375" style="121" customWidth="1"/>
    <col min="7" max="7" width="10.85546875" style="121" customWidth="1"/>
    <col min="8" max="8" width="12.7109375" style="121" customWidth="1"/>
    <col min="9" max="9" width="8.28515625" style="121" bestFit="1" customWidth="1"/>
    <col min="10" max="10" width="13.140625" style="121" customWidth="1"/>
    <col min="11" max="11" width="7.42578125" style="121" bestFit="1" customWidth="1"/>
    <col min="12" max="12" width="13.28515625" style="121" customWidth="1"/>
    <col min="13" max="15" width="12.7109375" style="121" customWidth="1"/>
    <col min="16" max="16" width="10" style="121" customWidth="1"/>
    <col min="17" max="17" width="11.28515625" style="121" bestFit="1" customWidth="1"/>
    <col min="18" max="18" width="14" style="122" customWidth="1"/>
    <col min="19" max="19" width="16.7109375" style="121" customWidth="1"/>
    <col min="20" max="20" width="12.5703125" style="121" customWidth="1"/>
    <col min="21" max="21" width="25.28515625" style="121" customWidth="1"/>
    <col min="22" max="22" width="8.85546875" style="121"/>
    <col min="23" max="23" width="8.85546875" style="121" hidden="1" customWidth="1"/>
    <col min="24" max="16384" width="8.85546875" style="121"/>
  </cols>
  <sheetData>
    <row r="1" spans="1:19" x14ac:dyDescent="0.2">
      <c r="A1" s="239" t="s">
        <v>219</v>
      </c>
      <c r="B1" s="240"/>
      <c r="C1" s="244"/>
      <c r="D1" s="244"/>
      <c r="E1" s="244"/>
      <c r="F1" s="244"/>
      <c r="G1" s="244"/>
      <c r="H1" s="244"/>
      <c r="I1" s="244"/>
      <c r="J1" s="245"/>
    </row>
    <row r="2" spans="1:19" x14ac:dyDescent="0.2">
      <c r="A2" s="123" t="s">
        <v>11</v>
      </c>
      <c r="B2" s="124"/>
      <c r="C2" s="236">
        <f>'TI Izravni tr.-Aktivn. 1.1.'!C2:K2</f>
        <v>0</v>
      </c>
      <c r="D2" s="237"/>
      <c r="E2" s="237"/>
      <c r="F2" s="237"/>
      <c r="G2" s="237"/>
      <c r="H2" s="237"/>
      <c r="I2" s="237"/>
      <c r="J2" s="237"/>
      <c r="K2" s="238"/>
      <c r="P2" s="122"/>
      <c r="R2" s="121"/>
    </row>
    <row r="3" spans="1:19" x14ac:dyDescent="0.2">
      <c r="A3" s="123" t="s">
        <v>12</v>
      </c>
      <c r="B3" s="124"/>
      <c r="C3" s="236">
        <f>'TI Izravni tr.-Aktivn. 1.1.'!C3:K3</f>
        <v>0</v>
      </c>
      <c r="D3" s="237"/>
      <c r="E3" s="237"/>
      <c r="F3" s="237"/>
      <c r="G3" s="237"/>
      <c r="H3" s="237"/>
      <c r="I3" s="237"/>
      <c r="J3" s="237"/>
      <c r="K3" s="238"/>
      <c r="P3" s="122"/>
      <c r="R3" s="121"/>
    </row>
    <row r="4" spans="1:19" x14ac:dyDescent="0.2">
      <c r="A4" s="221" t="s">
        <v>100</v>
      </c>
      <c r="B4" s="221"/>
      <c r="C4" s="236">
        <f>'TI Izravni tr.-Aktivn. 1.1.'!C4:K4</f>
        <v>0</v>
      </c>
      <c r="D4" s="237"/>
      <c r="E4" s="237"/>
      <c r="F4" s="237"/>
      <c r="G4" s="237"/>
      <c r="H4" s="237"/>
      <c r="I4" s="237"/>
      <c r="J4" s="237"/>
      <c r="K4" s="238"/>
      <c r="Q4" s="122"/>
      <c r="R4" s="121"/>
    </row>
    <row r="5" spans="1:19" x14ac:dyDescent="0.2">
      <c r="A5" s="221" t="s">
        <v>183</v>
      </c>
      <c r="B5" s="221"/>
      <c r="C5" s="236">
        <f>'TI Izravni tr.-Aktivn. 1.1.'!C5:K5</f>
        <v>0</v>
      </c>
      <c r="D5" s="237"/>
      <c r="E5" s="237"/>
      <c r="F5" s="237"/>
      <c r="G5" s="237"/>
      <c r="H5" s="237"/>
      <c r="I5" s="237"/>
      <c r="J5" s="237"/>
      <c r="K5" s="238"/>
      <c r="Q5" s="122"/>
      <c r="R5" s="121"/>
    </row>
    <row r="7" spans="1:19" ht="26.45" customHeight="1" x14ac:dyDescent="0.2">
      <c r="A7" s="233" t="s">
        <v>64</v>
      </c>
      <c r="B7" s="234"/>
      <c r="C7" s="234"/>
      <c r="D7" s="234"/>
      <c r="E7" s="234"/>
      <c r="F7" s="234"/>
      <c r="G7" s="234"/>
      <c r="H7" s="234"/>
      <c r="I7" s="235"/>
      <c r="J7" s="228" t="s">
        <v>15</v>
      </c>
      <c r="K7" s="229"/>
      <c r="L7" s="229"/>
      <c r="M7" s="229"/>
      <c r="N7" s="229"/>
      <c r="O7" s="229"/>
      <c r="P7" s="229"/>
      <c r="Q7" s="229"/>
      <c r="R7" s="229"/>
      <c r="S7" s="230"/>
    </row>
    <row r="8" spans="1:19" s="77" customFormat="1" ht="76.5" x14ac:dyDescent="0.2">
      <c r="A8" s="47" t="s">
        <v>9</v>
      </c>
      <c r="B8" s="48" t="s">
        <v>10</v>
      </c>
      <c r="C8" s="48" t="s">
        <v>24</v>
      </c>
      <c r="D8" s="48" t="s">
        <v>16</v>
      </c>
      <c r="E8" s="48" t="s">
        <v>90</v>
      </c>
      <c r="F8" s="48" t="s">
        <v>91</v>
      </c>
      <c r="G8" s="67" t="s">
        <v>69</v>
      </c>
      <c r="H8" s="75" t="s">
        <v>17</v>
      </c>
      <c r="I8" s="75" t="s">
        <v>18</v>
      </c>
      <c r="J8" s="48" t="s">
        <v>96</v>
      </c>
      <c r="K8" s="48" t="s">
        <v>128</v>
      </c>
      <c r="L8" s="49" t="s">
        <v>95</v>
      </c>
      <c r="M8" s="49" t="s">
        <v>93</v>
      </c>
      <c r="N8" s="49" t="s">
        <v>179</v>
      </c>
      <c r="O8" s="49" t="s">
        <v>94</v>
      </c>
      <c r="P8" s="50" t="s">
        <v>20</v>
      </c>
      <c r="Q8" s="49" t="s">
        <v>77</v>
      </c>
      <c r="R8" s="49" t="s">
        <v>19</v>
      </c>
      <c r="S8" s="76" t="s">
        <v>101</v>
      </c>
    </row>
    <row r="9" spans="1:19" ht="18" customHeight="1" x14ac:dyDescent="0.2">
      <c r="A9" s="216" t="s">
        <v>25</v>
      </c>
      <c r="B9" s="231" t="s">
        <v>13</v>
      </c>
      <c r="C9" s="113"/>
      <c r="D9" s="114"/>
      <c r="E9" s="114"/>
      <c r="F9" s="114"/>
      <c r="G9" s="141"/>
      <c r="H9" s="118"/>
      <c r="I9" s="118"/>
      <c r="J9" s="119"/>
      <c r="K9" s="180"/>
      <c r="L9" s="125">
        <f>I9*J9*(1+K9)</f>
        <v>0</v>
      </c>
      <c r="M9" s="125">
        <f>I9*J9*K9</f>
        <v>0</v>
      </c>
      <c r="N9" s="125">
        <f>L9-M9</f>
        <v>0</v>
      </c>
      <c r="O9" s="125">
        <f>L9</f>
        <v>0</v>
      </c>
      <c r="P9" s="127">
        <v>1</v>
      </c>
      <c r="Q9" s="125">
        <f>(O9*P9)</f>
        <v>0</v>
      </c>
      <c r="R9" s="125">
        <f>L9-Q9</f>
        <v>0</v>
      </c>
      <c r="S9" s="118"/>
    </row>
    <row r="10" spans="1:19" x14ac:dyDescent="0.2">
      <c r="A10" s="217"/>
      <c r="B10" s="231"/>
      <c r="C10" s="113"/>
      <c r="D10" s="114"/>
      <c r="E10" s="114"/>
      <c r="F10" s="114"/>
      <c r="G10" s="141"/>
      <c r="H10" s="118"/>
      <c r="I10" s="118"/>
      <c r="J10" s="119"/>
      <c r="K10" s="180"/>
      <c r="L10" s="125">
        <f>I10*J10*(1+K10)</f>
        <v>0</v>
      </c>
      <c r="M10" s="125">
        <f>I10*J10*K10</f>
        <v>0</v>
      </c>
      <c r="N10" s="125">
        <f>L10-M10</f>
        <v>0</v>
      </c>
      <c r="O10" s="125">
        <f t="shared" ref="O10:O19" si="0">L10</f>
        <v>0</v>
      </c>
      <c r="P10" s="127">
        <v>1</v>
      </c>
      <c r="Q10" s="125">
        <f>(O10*P10)</f>
        <v>0</v>
      </c>
      <c r="R10" s="125">
        <f>L10-Q10</f>
        <v>0</v>
      </c>
      <c r="S10" s="118"/>
    </row>
    <row r="11" spans="1:19" x14ac:dyDescent="0.2">
      <c r="A11" s="217"/>
      <c r="B11" s="231"/>
      <c r="C11" s="113"/>
      <c r="D11" s="114"/>
      <c r="E11" s="114"/>
      <c r="F11" s="114"/>
      <c r="G11" s="141"/>
      <c r="H11" s="118"/>
      <c r="I11" s="118"/>
      <c r="J11" s="119"/>
      <c r="K11" s="180"/>
      <c r="L11" s="125">
        <f>I11*J11*(1+K11)</f>
        <v>0</v>
      </c>
      <c r="M11" s="125">
        <f>I11*J11*K11</f>
        <v>0</v>
      </c>
      <c r="N11" s="125">
        <f>L11-M11</f>
        <v>0</v>
      </c>
      <c r="O11" s="125">
        <f t="shared" si="0"/>
        <v>0</v>
      </c>
      <c r="P11" s="127">
        <v>1</v>
      </c>
      <c r="Q11" s="125">
        <f>(O11*P11)</f>
        <v>0</v>
      </c>
      <c r="R11" s="125">
        <f>L11-Q11</f>
        <v>0</v>
      </c>
      <c r="S11" s="118"/>
    </row>
    <row r="12" spans="1:19" x14ac:dyDescent="0.2">
      <c r="A12" s="217"/>
      <c r="B12" s="231"/>
      <c r="C12" s="113"/>
      <c r="D12" s="114"/>
      <c r="E12" s="114"/>
      <c r="F12" s="114"/>
      <c r="G12" s="141"/>
      <c r="H12" s="118"/>
      <c r="I12" s="118"/>
      <c r="J12" s="119"/>
      <c r="K12" s="180"/>
      <c r="L12" s="125">
        <f>I12*J12*(1+K12)</f>
        <v>0</v>
      </c>
      <c r="M12" s="125">
        <f>I12*J12*K12</f>
        <v>0</v>
      </c>
      <c r="N12" s="125">
        <f>L12-M12</f>
        <v>0</v>
      </c>
      <c r="O12" s="125">
        <f t="shared" si="0"/>
        <v>0</v>
      </c>
      <c r="P12" s="127">
        <v>1</v>
      </c>
      <c r="Q12" s="125">
        <f>(O12*P12)</f>
        <v>0</v>
      </c>
      <c r="R12" s="125">
        <f>L12-Q12</f>
        <v>0</v>
      </c>
      <c r="S12" s="118"/>
    </row>
    <row r="13" spans="1:19" x14ac:dyDescent="0.2">
      <c r="A13" s="217"/>
      <c r="B13" s="231"/>
      <c r="C13" s="113"/>
      <c r="D13" s="114"/>
      <c r="E13" s="114"/>
      <c r="F13" s="114"/>
      <c r="G13" s="141"/>
      <c r="H13" s="118"/>
      <c r="I13" s="118"/>
      <c r="J13" s="119"/>
      <c r="K13" s="180"/>
      <c r="L13" s="125">
        <f>I13*J13*(1+K13)</f>
        <v>0</v>
      </c>
      <c r="M13" s="125">
        <f>I13*J13*K13</f>
        <v>0</v>
      </c>
      <c r="N13" s="125">
        <f>L13-M13</f>
        <v>0</v>
      </c>
      <c r="O13" s="125">
        <f t="shared" si="0"/>
        <v>0</v>
      </c>
      <c r="P13" s="127">
        <v>1</v>
      </c>
      <c r="Q13" s="125">
        <f>(O13*P13)</f>
        <v>0</v>
      </c>
      <c r="R13" s="125">
        <f>L13-Q13</f>
        <v>0</v>
      </c>
      <c r="S13" s="118"/>
    </row>
    <row r="14" spans="1:19" x14ac:dyDescent="0.2">
      <c r="A14" s="217"/>
      <c r="B14" s="231"/>
      <c r="C14" s="152"/>
      <c r="D14" s="151"/>
      <c r="E14" s="151"/>
      <c r="F14" s="151"/>
      <c r="G14" s="129"/>
      <c r="H14" s="129"/>
      <c r="I14" s="129"/>
      <c r="J14" s="130" t="s">
        <v>43</v>
      </c>
      <c r="K14" s="131"/>
      <c r="L14" s="126">
        <f>SUM(L9:L13)</f>
        <v>0</v>
      </c>
      <c r="M14" s="126">
        <f t="shared" ref="M14:R14" si="1">SUM(M9:M13)</f>
        <v>0</v>
      </c>
      <c r="N14" s="126">
        <f t="shared" si="1"/>
        <v>0</v>
      </c>
      <c r="O14" s="126">
        <f t="shared" si="1"/>
        <v>0</v>
      </c>
      <c r="P14" s="131"/>
      <c r="Q14" s="126">
        <f t="shared" si="1"/>
        <v>0</v>
      </c>
      <c r="R14" s="126">
        <f t="shared" si="1"/>
        <v>0</v>
      </c>
      <c r="S14" s="131"/>
    </row>
    <row r="15" spans="1:19" x14ac:dyDescent="0.2">
      <c r="A15" s="217"/>
      <c r="B15" s="216" t="s">
        <v>14</v>
      </c>
      <c r="C15" s="113"/>
      <c r="D15" s="114"/>
      <c r="E15" s="114"/>
      <c r="F15" s="114"/>
      <c r="G15" s="141"/>
      <c r="H15" s="118"/>
      <c r="I15" s="118"/>
      <c r="J15" s="119"/>
      <c r="K15" s="180"/>
      <c r="L15" s="125">
        <f>I15*J15*(1+K15)</f>
        <v>0</v>
      </c>
      <c r="M15" s="125">
        <f>I15*J15*K15</f>
        <v>0</v>
      </c>
      <c r="N15" s="125">
        <f>L15-M15</f>
        <v>0</v>
      </c>
      <c r="O15" s="125">
        <f t="shared" si="0"/>
        <v>0</v>
      </c>
      <c r="P15" s="127">
        <v>1</v>
      </c>
      <c r="Q15" s="125">
        <f>(O15*P15)</f>
        <v>0</v>
      </c>
      <c r="R15" s="125">
        <f>L15-Q15</f>
        <v>0</v>
      </c>
      <c r="S15" s="118"/>
    </row>
    <row r="16" spans="1:19" x14ac:dyDescent="0.2">
      <c r="A16" s="217"/>
      <c r="B16" s="217"/>
      <c r="C16" s="113"/>
      <c r="D16" s="114"/>
      <c r="E16" s="114"/>
      <c r="F16" s="114"/>
      <c r="G16" s="141"/>
      <c r="H16" s="118"/>
      <c r="I16" s="118"/>
      <c r="J16" s="119"/>
      <c r="K16" s="180"/>
      <c r="L16" s="125">
        <f>I16*J16*(1+K16)</f>
        <v>0</v>
      </c>
      <c r="M16" s="125">
        <f>I16*J16*K16</f>
        <v>0</v>
      </c>
      <c r="N16" s="125">
        <f>L16-M16</f>
        <v>0</v>
      </c>
      <c r="O16" s="125">
        <f t="shared" si="0"/>
        <v>0</v>
      </c>
      <c r="P16" s="127">
        <v>1</v>
      </c>
      <c r="Q16" s="125">
        <f>(O16*P16)</f>
        <v>0</v>
      </c>
      <c r="R16" s="125">
        <f>L16-Q16</f>
        <v>0</v>
      </c>
      <c r="S16" s="118"/>
    </row>
    <row r="17" spans="1:19" x14ac:dyDescent="0.2">
      <c r="A17" s="217"/>
      <c r="B17" s="217"/>
      <c r="C17" s="113"/>
      <c r="D17" s="114"/>
      <c r="E17" s="114"/>
      <c r="F17" s="114"/>
      <c r="G17" s="141"/>
      <c r="H17" s="118"/>
      <c r="I17" s="118"/>
      <c r="J17" s="119"/>
      <c r="K17" s="180"/>
      <c r="L17" s="125">
        <f>I17*J17*(1+K17)</f>
        <v>0</v>
      </c>
      <c r="M17" s="125">
        <f>I17*J17*K17</f>
        <v>0</v>
      </c>
      <c r="N17" s="125">
        <f>L17-M17</f>
        <v>0</v>
      </c>
      <c r="O17" s="125">
        <f t="shared" si="0"/>
        <v>0</v>
      </c>
      <c r="P17" s="127">
        <v>1</v>
      </c>
      <c r="Q17" s="125">
        <f>(O17*P17)</f>
        <v>0</v>
      </c>
      <c r="R17" s="125">
        <f>L17-Q17</f>
        <v>0</v>
      </c>
      <c r="S17" s="118"/>
    </row>
    <row r="18" spans="1:19" x14ac:dyDescent="0.2">
      <c r="A18" s="217"/>
      <c r="B18" s="217"/>
      <c r="C18" s="113"/>
      <c r="D18" s="114"/>
      <c r="E18" s="114"/>
      <c r="F18" s="114"/>
      <c r="G18" s="141"/>
      <c r="H18" s="118"/>
      <c r="I18" s="118"/>
      <c r="J18" s="119"/>
      <c r="K18" s="180"/>
      <c r="L18" s="125">
        <f>I18*J18*(1+K18)</f>
        <v>0</v>
      </c>
      <c r="M18" s="125">
        <f>I18*J18*K18</f>
        <v>0</v>
      </c>
      <c r="N18" s="125">
        <f>L18-M18</f>
        <v>0</v>
      </c>
      <c r="O18" s="125">
        <f t="shared" si="0"/>
        <v>0</v>
      </c>
      <c r="P18" s="127">
        <v>1</v>
      </c>
      <c r="Q18" s="125">
        <f>(O18*P18)</f>
        <v>0</v>
      </c>
      <c r="R18" s="125">
        <f>L18-Q18</f>
        <v>0</v>
      </c>
      <c r="S18" s="118"/>
    </row>
    <row r="19" spans="1:19" x14ac:dyDescent="0.2">
      <c r="A19" s="217"/>
      <c r="B19" s="217"/>
      <c r="C19" s="113"/>
      <c r="D19" s="114"/>
      <c r="E19" s="114"/>
      <c r="F19" s="114"/>
      <c r="G19" s="141"/>
      <c r="H19" s="118"/>
      <c r="I19" s="118"/>
      <c r="J19" s="119"/>
      <c r="K19" s="180"/>
      <c r="L19" s="125">
        <f>I19*J19*(1+K19)</f>
        <v>0</v>
      </c>
      <c r="M19" s="125">
        <f>I19*J19*K19</f>
        <v>0</v>
      </c>
      <c r="N19" s="125">
        <f>L19-M19</f>
        <v>0</v>
      </c>
      <c r="O19" s="125">
        <f t="shared" si="0"/>
        <v>0</v>
      </c>
      <c r="P19" s="127">
        <v>1</v>
      </c>
      <c r="Q19" s="125">
        <f>(O19*P19)</f>
        <v>0</v>
      </c>
      <c r="R19" s="125">
        <f>L19-Q19</f>
        <v>0</v>
      </c>
      <c r="S19" s="118"/>
    </row>
    <row r="20" spans="1:19" x14ac:dyDescent="0.2">
      <c r="A20" s="217"/>
      <c r="B20" s="218"/>
      <c r="C20" s="152"/>
      <c r="D20" s="151"/>
      <c r="E20" s="151"/>
      <c r="F20" s="151"/>
      <c r="G20" s="129"/>
      <c r="H20" s="129"/>
      <c r="I20" s="129"/>
      <c r="J20" s="130" t="s">
        <v>43</v>
      </c>
      <c r="K20" s="131"/>
      <c r="L20" s="126">
        <f>SUM(L15:L19)</f>
        <v>0</v>
      </c>
      <c r="M20" s="126">
        <f t="shared" ref="M20:R20" si="2">SUM(M15:M19)</f>
        <v>0</v>
      </c>
      <c r="N20" s="126">
        <f t="shared" si="2"/>
        <v>0</v>
      </c>
      <c r="O20" s="126">
        <f t="shared" si="2"/>
        <v>0</v>
      </c>
      <c r="P20" s="131"/>
      <c r="Q20" s="126">
        <f t="shared" si="2"/>
        <v>0</v>
      </c>
      <c r="R20" s="126">
        <f t="shared" si="2"/>
        <v>0</v>
      </c>
      <c r="S20" s="131"/>
    </row>
    <row r="21" spans="1:19" x14ac:dyDescent="0.2">
      <c r="A21" s="217"/>
      <c r="B21" s="216" t="s">
        <v>184</v>
      </c>
      <c r="C21" s="113"/>
      <c r="D21" s="114"/>
      <c r="E21" s="114"/>
      <c r="F21" s="114"/>
      <c r="G21" s="141"/>
      <c r="H21" s="118"/>
      <c r="I21" s="118"/>
      <c r="J21" s="119"/>
      <c r="K21" s="180"/>
      <c r="L21" s="125">
        <f>I21*J21*(1+K21)</f>
        <v>0</v>
      </c>
      <c r="M21" s="125">
        <f>I21*J21*K21</f>
        <v>0</v>
      </c>
      <c r="N21" s="125">
        <f>L21-M21</f>
        <v>0</v>
      </c>
      <c r="O21" s="125">
        <f t="shared" ref="O21:O25" si="3">L21</f>
        <v>0</v>
      </c>
      <c r="P21" s="127">
        <v>1</v>
      </c>
      <c r="Q21" s="125">
        <f>(O21*P21)</f>
        <v>0</v>
      </c>
      <c r="R21" s="125">
        <f>L21-Q21</f>
        <v>0</v>
      </c>
      <c r="S21" s="118"/>
    </row>
    <row r="22" spans="1:19" x14ac:dyDescent="0.2">
      <c r="A22" s="217"/>
      <c r="B22" s="217"/>
      <c r="C22" s="113"/>
      <c r="D22" s="114"/>
      <c r="E22" s="114"/>
      <c r="F22" s="114"/>
      <c r="G22" s="141"/>
      <c r="H22" s="118"/>
      <c r="I22" s="118"/>
      <c r="J22" s="119"/>
      <c r="K22" s="180"/>
      <c r="L22" s="125">
        <f>I22*J22*(1+K22)</f>
        <v>0</v>
      </c>
      <c r="M22" s="125">
        <f>I22*J22*K22</f>
        <v>0</v>
      </c>
      <c r="N22" s="125">
        <f>L22-M22</f>
        <v>0</v>
      </c>
      <c r="O22" s="125">
        <f t="shared" si="3"/>
        <v>0</v>
      </c>
      <c r="P22" s="127">
        <v>1</v>
      </c>
      <c r="Q22" s="125">
        <f>(O22*P22)</f>
        <v>0</v>
      </c>
      <c r="R22" s="125">
        <f>L22-Q22</f>
        <v>0</v>
      </c>
      <c r="S22" s="118"/>
    </row>
    <row r="23" spans="1:19" x14ac:dyDescent="0.2">
      <c r="A23" s="217"/>
      <c r="B23" s="217"/>
      <c r="C23" s="113"/>
      <c r="D23" s="114"/>
      <c r="E23" s="114"/>
      <c r="F23" s="114"/>
      <c r="G23" s="141"/>
      <c r="H23" s="118"/>
      <c r="I23" s="118"/>
      <c r="J23" s="119"/>
      <c r="K23" s="180"/>
      <c r="L23" s="125">
        <f>I23*J23*(1+K23)</f>
        <v>0</v>
      </c>
      <c r="M23" s="125">
        <f>I23*J23*K23</f>
        <v>0</v>
      </c>
      <c r="N23" s="125">
        <f>L23-M23</f>
        <v>0</v>
      </c>
      <c r="O23" s="125">
        <f t="shared" si="3"/>
        <v>0</v>
      </c>
      <c r="P23" s="127">
        <v>1</v>
      </c>
      <c r="Q23" s="125">
        <f>(O23*P23)</f>
        <v>0</v>
      </c>
      <c r="R23" s="125">
        <f>L23-Q23</f>
        <v>0</v>
      </c>
      <c r="S23" s="118"/>
    </row>
    <row r="24" spans="1:19" x14ac:dyDescent="0.2">
      <c r="A24" s="217"/>
      <c r="B24" s="217"/>
      <c r="C24" s="113"/>
      <c r="D24" s="114"/>
      <c r="E24" s="114"/>
      <c r="F24" s="114"/>
      <c r="G24" s="141"/>
      <c r="H24" s="118"/>
      <c r="I24" s="118"/>
      <c r="J24" s="119"/>
      <c r="K24" s="180"/>
      <c r="L24" s="125">
        <f>I24*J24*(1+K24)</f>
        <v>0</v>
      </c>
      <c r="M24" s="125">
        <f>I24*J24*K24</f>
        <v>0</v>
      </c>
      <c r="N24" s="125">
        <f>L24-M24</f>
        <v>0</v>
      </c>
      <c r="O24" s="125">
        <f t="shared" si="3"/>
        <v>0</v>
      </c>
      <c r="P24" s="127">
        <v>1</v>
      </c>
      <c r="Q24" s="125">
        <f>(O24*P24)</f>
        <v>0</v>
      </c>
      <c r="R24" s="125">
        <f>L24-Q24</f>
        <v>0</v>
      </c>
      <c r="S24" s="118"/>
    </row>
    <row r="25" spans="1:19" x14ac:dyDescent="0.2">
      <c r="A25" s="217"/>
      <c r="B25" s="217"/>
      <c r="C25" s="113"/>
      <c r="D25" s="114"/>
      <c r="E25" s="114"/>
      <c r="F25" s="114"/>
      <c r="G25" s="141"/>
      <c r="H25" s="118"/>
      <c r="I25" s="118"/>
      <c r="J25" s="119"/>
      <c r="K25" s="180"/>
      <c r="L25" s="125">
        <f>I25*J25*(1+K25)</f>
        <v>0</v>
      </c>
      <c r="M25" s="125">
        <f>I25*J25*K25</f>
        <v>0</v>
      </c>
      <c r="N25" s="125">
        <f>L25-M25</f>
        <v>0</v>
      </c>
      <c r="O25" s="125">
        <f t="shared" si="3"/>
        <v>0</v>
      </c>
      <c r="P25" s="127">
        <v>1</v>
      </c>
      <c r="Q25" s="125">
        <f>(O25*P25)</f>
        <v>0</v>
      </c>
      <c r="R25" s="125">
        <f>L25-Q25</f>
        <v>0</v>
      </c>
      <c r="S25" s="118"/>
    </row>
    <row r="26" spans="1:19" x14ac:dyDescent="0.2">
      <c r="A26" s="218"/>
      <c r="B26" s="218"/>
      <c r="C26" s="152"/>
      <c r="D26" s="151"/>
      <c r="E26" s="151"/>
      <c r="F26" s="151"/>
      <c r="G26" s="129"/>
      <c r="H26" s="129"/>
      <c r="I26" s="129"/>
      <c r="J26" s="130" t="s">
        <v>43</v>
      </c>
      <c r="K26" s="131"/>
      <c r="L26" s="126">
        <f>SUM(L21:L25)</f>
        <v>0</v>
      </c>
      <c r="M26" s="126">
        <f t="shared" ref="M26:O26" si="4">SUM(M21:M25)</f>
        <v>0</v>
      </c>
      <c r="N26" s="126">
        <f t="shared" si="4"/>
        <v>0</v>
      </c>
      <c r="O26" s="126">
        <f t="shared" si="4"/>
        <v>0</v>
      </c>
      <c r="P26" s="131"/>
      <c r="Q26" s="126">
        <f t="shared" ref="Q26:R26" si="5">SUM(Q21:Q25)</f>
        <v>0</v>
      </c>
      <c r="R26" s="126">
        <f t="shared" si="5"/>
        <v>0</v>
      </c>
      <c r="S26" s="131"/>
    </row>
    <row r="27" spans="1:19" ht="18" customHeight="1" x14ac:dyDescent="0.2">
      <c r="A27" s="75"/>
      <c r="B27" s="52"/>
      <c r="C27" s="52"/>
      <c r="D27" s="132"/>
      <c r="E27" s="132"/>
      <c r="F27" s="132"/>
      <c r="G27" s="132"/>
      <c r="H27" s="132"/>
      <c r="I27" s="132"/>
      <c r="J27" s="133" t="s">
        <v>74</v>
      </c>
      <c r="K27" s="131"/>
      <c r="L27" s="126">
        <f>L20+L14+L26</f>
        <v>0</v>
      </c>
      <c r="M27" s="126">
        <f t="shared" ref="M27:O27" si="6">M20+M14+M26</f>
        <v>0</v>
      </c>
      <c r="N27" s="126">
        <f t="shared" si="6"/>
        <v>0</v>
      </c>
      <c r="O27" s="126">
        <f t="shared" si="6"/>
        <v>0</v>
      </c>
      <c r="P27" s="131"/>
      <c r="Q27" s="126">
        <f>Q20+Q14+Q26</f>
        <v>0</v>
      </c>
      <c r="R27" s="126">
        <f>R20+R14+R26</f>
        <v>0</v>
      </c>
      <c r="S27" s="131"/>
    </row>
    <row r="28" spans="1:19" x14ac:dyDescent="0.2">
      <c r="C28" s="134"/>
      <c r="Q28" s="122"/>
      <c r="R28" s="121"/>
    </row>
    <row r="29" spans="1:19" x14ac:dyDescent="0.2">
      <c r="C29" s="134"/>
    </row>
    <row r="30" spans="1:19" x14ac:dyDescent="0.2">
      <c r="C30" s="134"/>
    </row>
    <row r="31" spans="1:19" ht="16.5" x14ac:dyDescent="0.2">
      <c r="A31" s="121"/>
      <c r="B31" s="135" t="s">
        <v>81</v>
      </c>
      <c r="C31" s="136"/>
      <c r="D31" s="135" t="s">
        <v>82</v>
      </c>
      <c r="E31" s="137"/>
      <c r="F31" s="138"/>
      <c r="G31" s="138"/>
      <c r="H31" s="138"/>
      <c r="I31" s="138"/>
      <c r="J31" s="138"/>
    </row>
    <row r="32" spans="1:19" ht="16.5" x14ac:dyDescent="0.2">
      <c r="A32" s="121"/>
      <c r="B32" s="138"/>
      <c r="C32" s="139"/>
      <c r="D32" s="138"/>
      <c r="E32" s="138"/>
      <c r="F32" s="138"/>
      <c r="G32" s="138"/>
      <c r="H32" s="138"/>
      <c r="I32" s="138"/>
      <c r="J32" s="138"/>
    </row>
    <row r="33" spans="1:10" ht="16.5" x14ac:dyDescent="0.2">
      <c r="A33" s="121"/>
      <c r="B33" s="138"/>
      <c r="C33" s="139"/>
      <c r="D33" s="138"/>
      <c r="E33" s="138"/>
      <c r="F33" s="138"/>
      <c r="G33" s="138"/>
      <c r="H33" s="138"/>
      <c r="I33" s="138"/>
      <c r="J33" s="138"/>
    </row>
    <row r="34" spans="1:10" ht="16.5" x14ac:dyDescent="0.2">
      <c r="A34" s="121"/>
      <c r="B34" s="138"/>
      <c r="C34" s="139"/>
      <c r="D34" s="135" t="s">
        <v>83</v>
      </c>
      <c r="E34" s="140"/>
      <c r="F34" s="140"/>
      <c r="G34" s="138"/>
      <c r="H34" s="138"/>
      <c r="I34" s="138"/>
      <c r="J34" s="138"/>
    </row>
    <row r="35" spans="1:10" ht="16.5" x14ac:dyDescent="0.2">
      <c r="A35" s="121"/>
      <c r="B35" s="138"/>
      <c r="C35" s="139"/>
      <c r="D35" s="138"/>
      <c r="E35" s="138"/>
      <c r="F35" s="138"/>
      <c r="G35" s="138"/>
      <c r="H35" s="138"/>
      <c r="I35" s="138"/>
      <c r="J35" s="138"/>
    </row>
    <row r="36" spans="1:10" ht="16.5" x14ac:dyDescent="0.2">
      <c r="A36" s="121"/>
      <c r="B36" s="138"/>
      <c r="C36" s="139"/>
      <c r="D36" s="138"/>
      <c r="E36" s="138"/>
      <c r="F36" s="138"/>
      <c r="G36" s="138"/>
      <c r="H36" s="138" t="s">
        <v>84</v>
      </c>
      <c r="I36" s="138" t="s">
        <v>22</v>
      </c>
      <c r="J36" s="138"/>
    </row>
    <row r="37" spans="1:10" ht="16.5" x14ac:dyDescent="0.2">
      <c r="A37" s="121"/>
      <c r="B37" s="138"/>
      <c r="C37" s="139"/>
      <c r="D37" s="135" t="s">
        <v>85</v>
      </c>
      <c r="E37" s="140"/>
      <c r="F37" s="140"/>
      <c r="G37" s="138"/>
      <c r="H37" s="138"/>
      <c r="I37" s="138"/>
      <c r="J37" s="138"/>
    </row>
    <row r="38" spans="1:10" ht="16.5" x14ac:dyDescent="0.2">
      <c r="B38" s="138"/>
      <c r="C38" s="138"/>
      <c r="D38" s="138"/>
      <c r="E38" s="138"/>
      <c r="F38" s="138"/>
      <c r="G38" s="138"/>
      <c r="H38" s="138"/>
      <c r="I38" s="138"/>
      <c r="J38" s="138"/>
    </row>
  </sheetData>
  <mergeCells count="13">
    <mergeCell ref="A1:J1"/>
    <mergeCell ref="B21:B26"/>
    <mergeCell ref="A9:A26"/>
    <mergeCell ref="A7:I7"/>
    <mergeCell ref="J7:S7"/>
    <mergeCell ref="B9:B14"/>
    <mergeCell ref="B15:B20"/>
    <mergeCell ref="A4:B4"/>
    <mergeCell ref="C4:K4"/>
    <mergeCell ref="A5:B5"/>
    <mergeCell ref="C5:K5"/>
    <mergeCell ref="C2:K2"/>
    <mergeCell ref="C3:K3"/>
  </mergeCells>
  <dataValidations count="2">
    <dataValidation type="list" allowBlank="1" showInputMessage="1" showErrorMessage="1" sqref="B27:C27" xr:uid="{00000000-0002-0000-0900-000000000000}">
      <formula1>strosek</formula1>
    </dataValidation>
    <dataValidation type="list" allowBlank="1" showInputMessage="1" showErrorMessage="1" sqref="C15:C19 C21:C25" xr:uid="{00000000-0002-0000-0900-000001000000}">
      <formula1>$B$41:$B$48</formula1>
    </dataValidation>
  </dataValidations>
  <pageMargins left="0.19685039370078741" right="0.19685039370078741" top="0.19685039370078741" bottom="0.19685039370078741" header="0.19685039370078741" footer="0.19685039370078741"/>
  <pageSetup paperSize="9" scale="49"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2000000}">
          <x14:formula1>
            <xm:f>'RM '!$B$44:$B$51</xm:f>
          </x14:formula1>
          <xm:sqref>C9:C13</xm:sqref>
        </x14:dataValidation>
        <x14:dataValidation type="list" allowBlank="1" showInputMessage="1" showErrorMessage="1" xr:uid="{00000000-0002-0000-0900-000003000000}">
          <x14:formula1>
            <xm:f>'RM '!$B$1:$B$3</xm:f>
          </x14:formula1>
          <xm:sqref>P9:P13 P15:P19 P21:P25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30"/>
  <sheetViews>
    <sheetView zoomScale="90" zoomScaleNormal="90" workbookViewId="0">
      <selection activeCell="B7" sqref="B7"/>
    </sheetView>
  </sheetViews>
  <sheetFormatPr defaultColWidth="9.140625" defaultRowHeight="12.75" x14ac:dyDescent="0.2"/>
  <cols>
    <col min="1" max="1" width="13" style="121" customWidth="1"/>
    <col min="2" max="2" width="129" style="121" customWidth="1"/>
    <col min="3" max="3" width="65" style="121" bestFit="1" customWidth="1"/>
    <col min="4" max="4" width="13.85546875" style="121" customWidth="1"/>
    <col min="5" max="6" width="12.7109375" style="121" customWidth="1"/>
    <col min="7" max="7" width="13" style="121" bestFit="1" customWidth="1"/>
    <col min="8" max="8" width="14.42578125" style="121" bestFit="1" customWidth="1"/>
    <col min="9" max="16384" width="9.140625" style="121"/>
  </cols>
  <sheetData>
    <row r="1" spans="1:10" ht="20.25" x14ac:dyDescent="0.2">
      <c r="A1" s="142" t="s">
        <v>220</v>
      </c>
      <c r="C1" s="143"/>
      <c r="J1" s="122"/>
    </row>
    <row r="3" spans="1:10" ht="18" x14ac:dyDescent="0.2">
      <c r="A3" s="144" t="s">
        <v>221</v>
      </c>
      <c r="B3" s="145"/>
      <c r="C3" s="145"/>
      <c r="D3" s="145"/>
      <c r="E3" s="145"/>
      <c r="F3" s="145"/>
      <c r="G3" s="145"/>
      <c r="H3" s="145"/>
    </row>
    <row r="4" spans="1:10" ht="16.5" x14ac:dyDescent="0.2">
      <c r="A4" s="146" t="s">
        <v>108</v>
      </c>
      <c r="B4" s="147"/>
      <c r="C4" s="147"/>
      <c r="D4" s="147"/>
      <c r="E4" s="147"/>
      <c r="F4" s="148"/>
    </row>
    <row r="5" spans="1:10" ht="16.5" x14ac:dyDescent="0.2">
      <c r="A5" s="250" t="s">
        <v>10</v>
      </c>
      <c r="B5" s="251" t="s">
        <v>16</v>
      </c>
      <c r="C5" s="252" t="s">
        <v>110</v>
      </c>
      <c r="D5" s="249" t="s">
        <v>15</v>
      </c>
      <c r="E5" s="249"/>
      <c r="F5" s="249"/>
    </row>
    <row r="6" spans="1:10" ht="66" x14ac:dyDescent="0.2">
      <c r="A6" s="250"/>
      <c r="B6" s="251"/>
      <c r="C6" s="252"/>
      <c r="D6" s="112" t="s">
        <v>105</v>
      </c>
      <c r="E6" s="112" t="s">
        <v>107</v>
      </c>
      <c r="F6" s="112" t="s">
        <v>106</v>
      </c>
    </row>
    <row r="7" spans="1:10" ht="16.5" x14ac:dyDescent="0.2">
      <c r="A7" s="39" t="s">
        <v>31</v>
      </c>
      <c r="B7" s="40" t="s">
        <v>32</v>
      </c>
      <c r="C7" s="41" t="s">
        <v>33</v>
      </c>
      <c r="D7" s="41" t="s">
        <v>34</v>
      </c>
      <c r="E7" s="41" t="s">
        <v>35</v>
      </c>
      <c r="F7" s="41" t="s">
        <v>36</v>
      </c>
    </row>
    <row r="8" spans="1:10" ht="16.5" customHeight="1" x14ac:dyDescent="0.2">
      <c r="A8" s="246" t="s">
        <v>13</v>
      </c>
      <c r="B8" s="153"/>
      <c r="C8" s="42"/>
      <c r="D8" s="109"/>
      <c r="E8" s="109">
        <f>D8*0.25</f>
        <v>0</v>
      </c>
      <c r="F8" s="81">
        <f>D8+E8</f>
        <v>0</v>
      </c>
    </row>
    <row r="9" spans="1:10" ht="16.5" customHeight="1" x14ac:dyDescent="0.2">
      <c r="A9" s="247"/>
      <c r="B9" s="154"/>
      <c r="C9" s="80"/>
      <c r="D9" s="109"/>
      <c r="E9" s="109">
        <f>D9*0.25</f>
        <v>0</v>
      </c>
      <c r="F9" s="81">
        <f>D9+E9</f>
        <v>0</v>
      </c>
    </row>
    <row r="10" spans="1:10" ht="16.5" x14ac:dyDescent="0.2">
      <c r="A10" s="247"/>
      <c r="B10" s="154"/>
      <c r="C10" s="80"/>
      <c r="D10" s="109"/>
      <c r="E10" s="109">
        <f>D10*0.25</f>
        <v>0</v>
      </c>
      <c r="F10" s="81">
        <f>D10+E10</f>
        <v>0</v>
      </c>
    </row>
    <row r="11" spans="1:10" ht="16.5" x14ac:dyDescent="0.2">
      <c r="A11" s="248"/>
      <c r="B11" s="155"/>
      <c r="C11" s="83" t="s">
        <v>80</v>
      </c>
      <c r="D11" s="82">
        <f>SUM(D8:D10)</f>
        <v>0</v>
      </c>
      <c r="E11" s="82">
        <f t="shared" ref="E11:F11" si="0">SUM(E8:E10)</f>
        <v>0</v>
      </c>
      <c r="F11" s="82">
        <f t="shared" si="0"/>
        <v>0</v>
      </c>
    </row>
    <row r="12" spans="1:10" ht="16.5" x14ac:dyDescent="0.2">
      <c r="A12" s="246" t="s">
        <v>14</v>
      </c>
      <c r="B12" s="153"/>
      <c r="C12" s="42"/>
      <c r="D12" s="109"/>
      <c r="E12" s="109">
        <f>D12*0.25</f>
        <v>0</v>
      </c>
      <c r="F12" s="81">
        <f>D12+E12</f>
        <v>0</v>
      </c>
    </row>
    <row r="13" spans="1:10" ht="16.5" x14ac:dyDescent="0.2">
      <c r="A13" s="247"/>
      <c r="B13" s="154"/>
      <c r="C13" s="80"/>
      <c r="D13" s="109"/>
      <c r="E13" s="109">
        <f>D13*0.25</f>
        <v>0</v>
      </c>
      <c r="F13" s="81">
        <f>D13+E13</f>
        <v>0</v>
      </c>
    </row>
    <row r="14" spans="1:10" ht="16.5" x14ac:dyDescent="0.2">
      <c r="A14" s="247"/>
      <c r="B14" s="154"/>
      <c r="C14" s="80"/>
      <c r="D14" s="109"/>
      <c r="E14" s="109">
        <f>D14*0.25</f>
        <v>0</v>
      </c>
      <c r="F14" s="81">
        <f>D14+E14</f>
        <v>0</v>
      </c>
    </row>
    <row r="15" spans="1:10" ht="16.5" x14ac:dyDescent="0.2">
      <c r="A15" s="248"/>
      <c r="B15" s="155"/>
      <c r="C15" s="83" t="s">
        <v>80</v>
      </c>
      <c r="D15" s="82">
        <f>SUM(D12:D14)</f>
        <v>0</v>
      </c>
      <c r="E15" s="82">
        <f t="shared" ref="E15:F15" si="1">SUM(E12:E14)</f>
        <v>0</v>
      </c>
      <c r="F15" s="82">
        <f t="shared" si="1"/>
        <v>0</v>
      </c>
    </row>
    <row r="16" spans="1:10" ht="16.5" x14ac:dyDescent="0.2">
      <c r="A16" s="246" t="s">
        <v>184</v>
      </c>
      <c r="B16" s="153"/>
      <c r="C16" s="42"/>
      <c r="D16" s="109"/>
      <c r="E16" s="109">
        <f>D16*0.25</f>
        <v>0</v>
      </c>
      <c r="F16" s="81">
        <f>D16+E16</f>
        <v>0</v>
      </c>
    </row>
    <row r="17" spans="1:6" ht="16.5" x14ac:dyDescent="0.2">
      <c r="A17" s="247"/>
      <c r="B17" s="154"/>
      <c r="C17" s="80"/>
      <c r="D17" s="109"/>
      <c r="E17" s="109">
        <f>D17*0.25</f>
        <v>0</v>
      </c>
      <c r="F17" s="81">
        <f>D17+E17</f>
        <v>0</v>
      </c>
    </row>
    <row r="18" spans="1:6" ht="16.5" x14ac:dyDescent="0.2">
      <c r="A18" s="247"/>
      <c r="B18" s="154"/>
      <c r="C18" s="80"/>
      <c r="D18" s="109"/>
      <c r="E18" s="109">
        <f>D18*0.25</f>
        <v>0</v>
      </c>
      <c r="F18" s="81">
        <f>D18+E18</f>
        <v>0</v>
      </c>
    </row>
    <row r="19" spans="1:6" ht="16.5" x14ac:dyDescent="0.2">
      <c r="A19" s="248"/>
      <c r="B19" s="155"/>
      <c r="C19" s="83" t="s">
        <v>80</v>
      </c>
      <c r="D19" s="82">
        <f>SUM(D16:D18)</f>
        <v>0</v>
      </c>
      <c r="E19" s="82">
        <f t="shared" ref="E19:F19" si="2">SUM(E16:E18)</f>
        <v>0</v>
      </c>
      <c r="F19" s="82">
        <f t="shared" si="2"/>
        <v>0</v>
      </c>
    </row>
    <row r="20" spans="1:6" ht="15.75" x14ac:dyDescent="0.2">
      <c r="A20" s="43" t="s">
        <v>40</v>
      </c>
      <c r="B20" s="44"/>
      <c r="C20" s="45"/>
      <c r="D20" s="46">
        <f>D11+D15+D19</f>
        <v>0</v>
      </c>
      <c r="E20" s="46">
        <f>E11+E15+E19</f>
        <v>0</v>
      </c>
      <c r="F20" s="46">
        <f>F11+F15+F19</f>
        <v>0</v>
      </c>
    </row>
    <row r="21" spans="1:6" x14ac:dyDescent="0.2">
      <c r="A21" s="120"/>
      <c r="C21" s="134"/>
    </row>
    <row r="22" spans="1:6" x14ac:dyDescent="0.2">
      <c r="A22" s="120"/>
      <c r="C22" s="134"/>
    </row>
    <row r="23" spans="1:6" x14ac:dyDescent="0.2">
      <c r="A23" s="120"/>
      <c r="C23" s="134"/>
    </row>
    <row r="24" spans="1:6" ht="16.5" x14ac:dyDescent="0.2">
      <c r="B24" s="149" t="s">
        <v>84</v>
      </c>
      <c r="C24" s="135" t="s">
        <v>82</v>
      </c>
      <c r="D24" s="137"/>
      <c r="E24" s="138"/>
      <c r="F24" s="138"/>
    </row>
    <row r="25" spans="1:6" ht="16.5" x14ac:dyDescent="0.2">
      <c r="B25" s="149"/>
      <c r="C25" s="138"/>
      <c r="D25" s="138"/>
      <c r="E25" s="138"/>
      <c r="F25" s="138"/>
    </row>
    <row r="26" spans="1:6" ht="16.5" x14ac:dyDescent="0.2">
      <c r="B26" s="149" t="s">
        <v>22</v>
      </c>
      <c r="C26" s="135" t="s">
        <v>81</v>
      </c>
      <c r="D26" s="136"/>
      <c r="E26" s="136"/>
      <c r="F26" s="138"/>
    </row>
    <row r="27" spans="1:6" ht="16.5" x14ac:dyDescent="0.2">
      <c r="C27" s="138"/>
      <c r="D27" s="138"/>
      <c r="E27" s="138"/>
      <c r="F27" s="138"/>
    </row>
    <row r="28" spans="1:6" ht="16.5" x14ac:dyDescent="0.2">
      <c r="C28" s="135" t="s">
        <v>83</v>
      </c>
      <c r="D28" s="140"/>
      <c r="E28" s="140"/>
      <c r="F28" s="140"/>
    </row>
    <row r="29" spans="1:6" ht="18" x14ac:dyDescent="0.2">
      <c r="B29" s="150"/>
      <c r="C29" s="138"/>
      <c r="D29" s="138"/>
      <c r="E29" s="138"/>
      <c r="F29" s="138"/>
    </row>
    <row r="30" spans="1:6" ht="18" x14ac:dyDescent="0.2">
      <c r="B30" s="150"/>
      <c r="C30" s="135" t="s">
        <v>85</v>
      </c>
      <c r="D30" s="140"/>
      <c r="E30" s="140"/>
      <c r="F30" s="140"/>
    </row>
  </sheetData>
  <mergeCells count="7">
    <mergeCell ref="A16:A19"/>
    <mergeCell ref="A8:A11"/>
    <mergeCell ref="A12:A15"/>
    <mergeCell ref="D5:F5"/>
    <mergeCell ref="A5:A6"/>
    <mergeCell ref="B5:B6"/>
    <mergeCell ref="C5:C6"/>
  </mergeCells>
  <pageMargins left="0.19685039370078741" right="0.19685039370078741" top="0.19685039370078741" bottom="0.19685039370078741" header="0.19685039370078741" footer="0.19685039370078741"/>
  <pageSetup paperSize="9" scale="56"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J107"/>
  <sheetViews>
    <sheetView tabSelected="1" view="pageBreakPreview" topLeftCell="A64" zoomScaleNormal="100" zoomScaleSheetLayoutView="100" workbookViewId="0">
      <selection activeCell="C57" sqref="C57:D57"/>
    </sheetView>
  </sheetViews>
  <sheetFormatPr defaultColWidth="9.140625" defaultRowHeight="20.100000000000001" customHeight="1" x14ac:dyDescent="0.2"/>
  <cols>
    <col min="1" max="1" width="9.140625" style="28"/>
    <col min="2" max="2" width="6.28515625" style="29" bestFit="1" customWidth="1"/>
    <col min="3" max="3" width="100.5703125" style="28" customWidth="1"/>
    <col min="4" max="4" width="14.7109375" style="28" customWidth="1"/>
    <col min="5" max="5" width="14.85546875" style="28" bestFit="1" customWidth="1"/>
    <col min="6" max="6" width="12.7109375" style="28" bestFit="1" customWidth="1"/>
    <col min="7" max="7" width="15.85546875" style="28" customWidth="1"/>
    <col min="8" max="8" width="10.5703125" style="28" bestFit="1" customWidth="1"/>
    <col min="9" max="9" width="10.140625" style="28" bestFit="1" customWidth="1"/>
    <col min="10" max="16384" width="9.140625" style="28"/>
  </cols>
  <sheetData>
    <row r="1" spans="1:6" ht="18.75" customHeight="1" x14ac:dyDescent="0.2">
      <c r="A1" s="25" t="s">
        <v>238</v>
      </c>
      <c r="B1" s="26"/>
      <c r="C1" s="27"/>
      <c r="D1" s="27"/>
      <c r="E1" s="27"/>
      <c r="F1" s="27"/>
    </row>
    <row r="2" spans="1:6" ht="18.75" customHeight="1" thickBot="1" x14ac:dyDescent="0.25"/>
    <row r="3" spans="1:6" ht="18.75" customHeight="1" x14ac:dyDescent="0.2">
      <c r="B3" s="34" t="s">
        <v>58</v>
      </c>
      <c r="C3" s="159" t="s">
        <v>26</v>
      </c>
      <c r="D3" s="69"/>
      <c r="E3" s="35" t="s">
        <v>27</v>
      </c>
    </row>
    <row r="4" spans="1:6" ht="18.75" customHeight="1" x14ac:dyDescent="0.2">
      <c r="B4" s="259" t="s">
        <v>62</v>
      </c>
      <c r="C4" s="260"/>
      <c r="D4" s="260"/>
      <c r="E4" s="261"/>
    </row>
    <row r="5" spans="1:6" ht="18.75" customHeight="1" x14ac:dyDescent="0.2">
      <c r="B5" s="266" t="s">
        <v>242</v>
      </c>
      <c r="C5" s="267"/>
      <c r="D5" s="267"/>
      <c r="E5" s="268"/>
    </row>
    <row r="6" spans="1:6" ht="18.75" customHeight="1" x14ac:dyDescent="0.2">
      <c r="B6" s="19" t="s">
        <v>37</v>
      </c>
      <c r="C6" s="255" t="s">
        <v>131</v>
      </c>
      <c r="D6" s="256"/>
      <c r="E6" s="192"/>
    </row>
    <row r="7" spans="1:6" ht="18.75" customHeight="1" x14ac:dyDescent="0.2">
      <c r="B7" s="19" t="s">
        <v>38</v>
      </c>
      <c r="C7" s="200" t="s">
        <v>297</v>
      </c>
      <c r="D7" s="201"/>
      <c r="E7" s="190">
        <f>20000*E6</f>
        <v>0</v>
      </c>
    </row>
    <row r="8" spans="1:6" ht="18.75" customHeight="1" x14ac:dyDescent="0.2">
      <c r="B8" s="19" t="s">
        <v>39</v>
      </c>
      <c r="C8" s="255" t="s">
        <v>243</v>
      </c>
      <c r="D8" s="256"/>
      <c r="E8" s="190">
        <f>'TI Izravni tr.-Aktivn. 1.1.'!R57</f>
        <v>0</v>
      </c>
    </row>
    <row r="9" spans="1:6" ht="67.5" customHeight="1" x14ac:dyDescent="0.2">
      <c r="B9" s="19" t="s">
        <v>41</v>
      </c>
      <c r="C9" s="264" t="s">
        <v>306</v>
      </c>
      <c r="D9" s="265"/>
      <c r="E9" s="211"/>
    </row>
    <row r="10" spans="1:6" ht="18.75" customHeight="1" x14ac:dyDescent="0.2">
      <c r="B10" s="19" t="s">
        <v>201</v>
      </c>
      <c r="C10" s="189" t="s">
        <v>244</v>
      </c>
      <c r="D10" s="202"/>
      <c r="E10" s="190">
        <f>E8-E9</f>
        <v>0</v>
      </c>
    </row>
    <row r="11" spans="1:6" ht="18.75" customHeight="1" x14ac:dyDescent="0.2">
      <c r="B11" s="266" t="s">
        <v>241</v>
      </c>
      <c r="C11" s="267"/>
      <c r="D11" s="267"/>
      <c r="E11" s="268"/>
    </row>
    <row r="12" spans="1:6" ht="18.75" customHeight="1" x14ac:dyDescent="0.2">
      <c r="B12" s="19" t="s">
        <v>48</v>
      </c>
      <c r="C12" s="161" t="s">
        <v>131</v>
      </c>
      <c r="D12" s="162"/>
      <c r="E12" s="195"/>
    </row>
    <row r="13" spans="1:6" ht="18.75" customHeight="1" x14ac:dyDescent="0.2">
      <c r="B13" s="19" t="s">
        <v>47</v>
      </c>
      <c r="C13" s="161" t="s">
        <v>298</v>
      </c>
      <c r="D13" s="162"/>
      <c r="E13" s="8">
        <f>10000*E12</f>
        <v>0</v>
      </c>
    </row>
    <row r="14" spans="1:6" ht="18.75" customHeight="1" x14ac:dyDescent="0.2">
      <c r="B14" s="19" t="s">
        <v>46</v>
      </c>
      <c r="C14" s="255" t="s">
        <v>245</v>
      </c>
      <c r="D14" s="256"/>
      <c r="E14" s="8">
        <f>'TII Izravni tr.-Aktivn.2.1. '!R57</f>
        <v>0</v>
      </c>
    </row>
    <row r="15" spans="1:6" ht="63.75" customHeight="1" x14ac:dyDescent="0.2">
      <c r="B15" s="19" t="s">
        <v>129</v>
      </c>
      <c r="C15" s="264" t="s">
        <v>307</v>
      </c>
      <c r="D15" s="265"/>
      <c r="E15" s="192"/>
    </row>
    <row r="16" spans="1:6" ht="32.25" customHeight="1" x14ac:dyDescent="0.2">
      <c r="B16" s="19" t="s">
        <v>49</v>
      </c>
      <c r="C16" s="189" t="s">
        <v>246</v>
      </c>
      <c r="D16" s="191"/>
      <c r="E16" s="190">
        <f>E14-E15</f>
        <v>0</v>
      </c>
    </row>
    <row r="17" spans="2:5" ht="30.75" customHeight="1" x14ac:dyDescent="0.2">
      <c r="B17" s="266" t="s">
        <v>189</v>
      </c>
      <c r="C17" s="267"/>
      <c r="D17" s="267"/>
      <c r="E17" s="268"/>
    </row>
    <row r="18" spans="2:5" ht="30" customHeight="1" x14ac:dyDescent="0.2">
      <c r="B18" s="19" t="s">
        <v>50</v>
      </c>
      <c r="C18" s="292" t="s">
        <v>131</v>
      </c>
      <c r="D18" s="293"/>
      <c r="E18" s="195"/>
    </row>
    <row r="19" spans="2:5" ht="27.75" customHeight="1" x14ac:dyDescent="0.2">
      <c r="B19" s="19" t="s">
        <v>51</v>
      </c>
      <c r="C19" s="186" t="s">
        <v>303</v>
      </c>
      <c r="D19" s="185"/>
      <c r="E19" s="212">
        <f>130000*E18</f>
        <v>0</v>
      </c>
    </row>
    <row r="20" spans="2:5" ht="30.75" customHeight="1" x14ac:dyDescent="0.2">
      <c r="B20" s="19" t="s">
        <v>52</v>
      </c>
      <c r="C20" s="186" t="s">
        <v>190</v>
      </c>
      <c r="D20" s="185"/>
      <c r="E20" s="187">
        <f>'TIII Izravni tr.-Aktivn.3.1.  '!R57</f>
        <v>0</v>
      </c>
    </row>
    <row r="21" spans="2:5" ht="72" customHeight="1" x14ac:dyDescent="0.2">
      <c r="B21" s="19" t="s">
        <v>53</v>
      </c>
      <c r="C21" s="253" t="s">
        <v>308</v>
      </c>
      <c r="D21" s="254"/>
      <c r="E21" s="192"/>
    </row>
    <row r="22" spans="2:5" ht="35.25" customHeight="1" x14ac:dyDescent="0.2">
      <c r="B22" s="19" t="s">
        <v>54</v>
      </c>
      <c r="C22" s="184" t="s">
        <v>191</v>
      </c>
      <c r="D22" s="162"/>
      <c r="E22" s="8">
        <f>E20-E21</f>
        <v>0</v>
      </c>
    </row>
    <row r="23" spans="2:5" ht="35.25" customHeight="1" x14ac:dyDescent="0.2">
      <c r="B23" s="266" t="s">
        <v>200</v>
      </c>
      <c r="C23" s="267"/>
      <c r="D23" s="267"/>
      <c r="E23" s="268"/>
    </row>
    <row r="24" spans="2:5" ht="35.25" customHeight="1" x14ac:dyDescent="0.2">
      <c r="B24" s="19" t="s">
        <v>55</v>
      </c>
      <c r="C24" s="253" t="s">
        <v>132</v>
      </c>
      <c r="D24" s="254"/>
      <c r="E24" s="195"/>
    </row>
    <row r="25" spans="2:5" ht="35.25" customHeight="1" x14ac:dyDescent="0.2">
      <c r="B25" s="19" t="s">
        <v>56</v>
      </c>
      <c r="C25" s="197" t="s">
        <v>300</v>
      </c>
      <c r="D25" s="199"/>
      <c r="E25" s="8">
        <f>20000*E24</f>
        <v>0</v>
      </c>
    </row>
    <row r="26" spans="2:5" ht="35.25" customHeight="1" x14ac:dyDescent="0.2">
      <c r="B26" s="19" t="s">
        <v>57</v>
      </c>
      <c r="C26" s="197" t="s">
        <v>222</v>
      </c>
      <c r="D26" s="199"/>
      <c r="E26" s="8">
        <f>'TIV Izravni tr.- Akt.3.2.'!R57</f>
        <v>0</v>
      </c>
    </row>
    <row r="27" spans="2:5" ht="68.25" customHeight="1" x14ac:dyDescent="0.2">
      <c r="B27" s="19" t="s">
        <v>60</v>
      </c>
      <c r="C27" s="198" t="s">
        <v>309</v>
      </c>
      <c r="D27" s="201"/>
      <c r="E27" s="192"/>
    </row>
    <row r="28" spans="2:5" ht="35.25" customHeight="1" x14ac:dyDescent="0.2">
      <c r="B28" s="19" t="s">
        <v>63</v>
      </c>
      <c r="C28" s="197" t="s">
        <v>223</v>
      </c>
      <c r="D28" s="201"/>
      <c r="E28" s="8">
        <f>E26-E27</f>
        <v>0</v>
      </c>
    </row>
    <row r="29" spans="2:5" ht="35.25" customHeight="1" x14ac:dyDescent="0.2">
      <c r="B29" s="266" t="s">
        <v>224</v>
      </c>
      <c r="C29" s="267"/>
      <c r="D29" s="267"/>
      <c r="E29" s="268"/>
    </row>
    <row r="30" spans="2:5" ht="35.25" customHeight="1" x14ac:dyDescent="0.2">
      <c r="B30" s="19" t="s">
        <v>133</v>
      </c>
      <c r="C30" s="253" t="s">
        <v>132</v>
      </c>
      <c r="D30" s="254"/>
      <c r="E30" s="195"/>
    </row>
    <row r="31" spans="2:5" ht="35.25" customHeight="1" x14ac:dyDescent="0.2">
      <c r="B31" s="19" t="s">
        <v>134</v>
      </c>
      <c r="C31" s="197" t="s">
        <v>299</v>
      </c>
      <c r="D31" s="199"/>
      <c r="E31" s="8">
        <f>20000*E30</f>
        <v>0</v>
      </c>
    </row>
    <row r="32" spans="2:5" ht="35.25" customHeight="1" x14ac:dyDescent="0.2">
      <c r="B32" s="19" t="s">
        <v>135</v>
      </c>
      <c r="C32" s="197" t="s">
        <v>225</v>
      </c>
      <c r="D32" s="199"/>
      <c r="E32" s="8">
        <f>'TV Izravni tr.-Aktivn.3.3.'!R57</f>
        <v>0</v>
      </c>
    </row>
    <row r="33" spans="2:5" ht="63" x14ac:dyDescent="0.2">
      <c r="B33" s="19" t="s">
        <v>146</v>
      </c>
      <c r="C33" s="198" t="s">
        <v>310</v>
      </c>
      <c r="D33" s="201"/>
      <c r="E33" s="192"/>
    </row>
    <row r="34" spans="2:5" ht="35.25" customHeight="1" x14ac:dyDescent="0.2">
      <c r="B34" s="19" t="s">
        <v>136</v>
      </c>
      <c r="C34" s="197" t="s">
        <v>226</v>
      </c>
      <c r="D34" s="201"/>
      <c r="E34" s="8">
        <f>E32-E33</f>
        <v>0</v>
      </c>
    </row>
    <row r="35" spans="2:5" ht="33.75" customHeight="1" x14ac:dyDescent="0.2">
      <c r="B35" s="266" t="s">
        <v>227</v>
      </c>
      <c r="C35" s="267"/>
      <c r="D35" s="267"/>
      <c r="E35" s="268"/>
    </row>
    <row r="36" spans="2:5" ht="29.25" customHeight="1" x14ac:dyDescent="0.2">
      <c r="B36" s="19" t="s">
        <v>137</v>
      </c>
      <c r="C36" s="253" t="s">
        <v>132</v>
      </c>
      <c r="D36" s="254"/>
      <c r="E36" s="195"/>
    </row>
    <row r="37" spans="2:5" ht="29.25" customHeight="1" x14ac:dyDescent="0.2">
      <c r="B37" s="19" t="s">
        <v>138</v>
      </c>
      <c r="C37" s="184" t="s">
        <v>301</v>
      </c>
      <c r="D37" s="188"/>
      <c r="E37" s="8">
        <f>20000*E36</f>
        <v>0</v>
      </c>
    </row>
    <row r="38" spans="2:5" ht="29.25" customHeight="1" x14ac:dyDescent="0.2">
      <c r="B38" s="19" t="s">
        <v>202</v>
      </c>
      <c r="C38" s="184" t="s">
        <v>228</v>
      </c>
      <c r="D38" s="188"/>
      <c r="E38" s="8">
        <f>'TVI Izravni tr.-Aktivn.3.4.'!R57</f>
        <v>0</v>
      </c>
    </row>
    <row r="39" spans="2:5" ht="73.5" customHeight="1" x14ac:dyDescent="0.2">
      <c r="B39" s="19" t="s">
        <v>139</v>
      </c>
      <c r="C39" s="183" t="s">
        <v>311</v>
      </c>
      <c r="D39" s="162"/>
      <c r="E39" s="192"/>
    </row>
    <row r="40" spans="2:5" ht="32.25" customHeight="1" x14ac:dyDescent="0.2">
      <c r="B40" s="19" t="s">
        <v>140</v>
      </c>
      <c r="C40" s="184" t="s">
        <v>229</v>
      </c>
      <c r="D40" s="162"/>
      <c r="E40" s="8">
        <f>E38-E39</f>
        <v>0</v>
      </c>
    </row>
    <row r="41" spans="2:5" ht="30" customHeight="1" x14ac:dyDescent="0.2">
      <c r="B41" s="266" t="s">
        <v>247</v>
      </c>
      <c r="C41" s="267"/>
      <c r="D41" s="267"/>
      <c r="E41" s="268"/>
    </row>
    <row r="42" spans="2:5" ht="30" customHeight="1" x14ac:dyDescent="0.2">
      <c r="B42" s="19" t="s">
        <v>141</v>
      </c>
      <c r="C42" s="253" t="s">
        <v>132</v>
      </c>
      <c r="D42" s="254"/>
      <c r="E42" s="195"/>
    </row>
    <row r="43" spans="2:5" ht="30" customHeight="1" x14ac:dyDescent="0.2">
      <c r="B43" s="19" t="s">
        <v>142</v>
      </c>
      <c r="C43" s="184" t="s">
        <v>248</v>
      </c>
      <c r="D43" s="188"/>
      <c r="E43" s="8">
        <f>5000*E42</f>
        <v>0</v>
      </c>
    </row>
    <row r="44" spans="2:5" ht="30" customHeight="1" x14ac:dyDescent="0.2">
      <c r="B44" s="19" t="s">
        <v>143</v>
      </c>
      <c r="C44" s="184" t="s">
        <v>249</v>
      </c>
      <c r="D44" s="188"/>
      <c r="E44" s="8">
        <f>'TVII Izravni tr.-Aktivn.4.1.'!R57</f>
        <v>0</v>
      </c>
    </row>
    <row r="45" spans="2:5" ht="69" customHeight="1" x14ac:dyDescent="0.2">
      <c r="B45" s="19" t="s">
        <v>144</v>
      </c>
      <c r="C45" s="183" t="s">
        <v>312</v>
      </c>
      <c r="D45" s="162"/>
      <c r="E45" s="192"/>
    </row>
    <row r="46" spans="2:5" ht="31.5" customHeight="1" x14ac:dyDescent="0.2">
      <c r="B46" s="19" t="s">
        <v>145</v>
      </c>
      <c r="C46" s="184" t="s">
        <v>250</v>
      </c>
      <c r="D46" s="162"/>
      <c r="E46" s="8">
        <f>E44-E45</f>
        <v>0</v>
      </c>
    </row>
    <row r="47" spans="2:5" ht="18.75" customHeight="1" x14ac:dyDescent="0.2">
      <c r="B47" s="19" t="s">
        <v>147</v>
      </c>
      <c r="C47" s="255" t="s">
        <v>230</v>
      </c>
      <c r="D47" s="256"/>
      <c r="E47" s="8">
        <f>E9+E15+E21+E27+E33+E39+E45</f>
        <v>0</v>
      </c>
    </row>
    <row r="48" spans="2:5" ht="18.75" customHeight="1" x14ac:dyDescent="0.2">
      <c r="B48" s="20" t="s">
        <v>148</v>
      </c>
      <c r="C48" s="262" t="s">
        <v>231</v>
      </c>
      <c r="D48" s="263"/>
      <c r="E48" s="9">
        <f>E47*12%</f>
        <v>0</v>
      </c>
    </row>
    <row r="49" spans="2:9" ht="18.75" customHeight="1" x14ac:dyDescent="0.2">
      <c r="B49" s="20" t="s">
        <v>149</v>
      </c>
      <c r="C49" s="262" t="s">
        <v>232</v>
      </c>
      <c r="D49" s="263"/>
      <c r="E49" s="10">
        <f>'TVIII Opci troskovi'!Q27</f>
        <v>0</v>
      </c>
    </row>
    <row r="50" spans="2:9" ht="58.5" customHeight="1" x14ac:dyDescent="0.2">
      <c r="B50" s="20" t="s">
        <v>150</v>
      </c>
      <c r="C50" s="269" t="s">
        <v>233</v>
      </c>
      <c r="D50" s="270"/>
      <c r="E50" s="11"/>
    </row>
    <row r="51" spans="2:9" ht="18.75" customHeight="1" x14ac:dyDescent="0.2">
      <c r="B51" s="20" t="s">
        <v>203</v>
      </c>
      <c r="C51" s="262" t="s">
        <v>28</v>
      </c>
      <c r="D51" s="263"/>
      <c r="E51" s="10">
        <f>E49-E50</f>
        <v>0</v>
      </c>
    </row>
    <row r="52" spans="2:9" ht="18.75" customHeight="1" x14ac:dyDescent="0.2">
      <c r="B52" s="21" t="s">
        <v>204</v>
      </c>
      <c r="C52" s="271" t="s">
        <v>61</v>
      </c>
      <c r="D52" s="272"/>
      <c r="E52" s="12">
        <f>E47+E50</f>
        <v>0</v>
      </c>
    </row>
    <row r="53" spans="2:9" ht="18.75" customHeight="1" x14ac:dyDescent="0.2">
      <c r="B53" s="273" t="s">
        <v>45</v>
      </c>
      <c r="C53" s="274"/>
      <c r="D53" s="275"/>
      <c r="E53" s="276"/>
    </row>
    <row r="54" spans="2:9" ht="18.75" customHeight="1" x14ac:dyDescent="0.2">
      <c r="B54" s="61" t="s">
        <v>205</v>
      </c>
      <c r="C54" s="277" t="s">
        <v>65</v>
      </c>
      <c r="D54" s="278"/>
      <c r="E54" s="30"/>
    </row>
    <row r="55" spans="2:9" ht="37.5" customHeight="1" x14ac:dyDescent="0.2">
      <c r="B55" s="22" t="s">
        <v>206</v>
      </c>
      <c r="C55" s="257" t="s">
        <v>234</v>
      </c>
      <c r="D55" s="258"/>
      <c r="E55" s="14">
        <f>1000*E54</f>
        <v>0</v>
      </c>
    </row>
    <row r="56" spans="2:9" ht="18.75" customHeight="1" x14ac:dyDescent="0.2">
      <c r="B56" s="22" t="s">
        <v>207</v>
      </c>
      <c r="C56" s="280" t="s">
        <v>304</v>
      </c>
      <c r="D56" s="281"/>
      <c r="E56" s="14">
        <f>140000*E54</f>
        <v>0</v>
      </c>
    </row>
    <row r="57" spans="2:9" ht="88.5" customHeight="1" x14ac:dyDescent="0.2">
      <c r="B57" s="21" t="s">
        <v>208</v>
      </c>
      <c r="C57" s="282" t="s">
        <v>305</v>
      </c>
      <c r="D57" s="283"/>
      <c r="E57" s="17"/>
      <c r="I57" s="31"/>
    </row>
    <row r="58" spans="2:9" ht="18.75" customHeight="1" x14ac:dyDescent="0.2">
      <c r="B58" s="21"/>
      <c r="C58" s="271" t="s">
        <v>78</v>
      </c>
      <c r="D58" s="272"/>
      <c r="E58" s="12">
        <f>E57*85%</f>
        <v>0</v>
      </c>
    </row>
    <row r="59" spans="2:9" ht="18.75" customHeight="1" x14ac:dyDescent="0.2">
      <c r="B59" s="21"/>
      <c r="C59" s="271" t="s">
        <v>79</v>
      </c>
      <c r="D59" s="272"/>
      <c r="E59" s="12">
        <f>E57*15%</f>
        <v>0</v>
      </c>
      <c r="I59" s="31"/>
    </row>
    <row r="60" spans="2:9" ht="18.75" customHeight="1" thickBot="1" x14ac:dyDescent="0.25">
      <c r="B60" s="23" t="s">
        <v>209</v>
      </c>
      <c r="C60" s="284" t="s">
        <v>59</v>
      </c>
      <c r="D60" s="285"/>
      <c r="E60" s="15">
        <f>E52-E57+E10+E16+E22+E28+E34+E40+E46</f>
        <v>0</v>
      </c>
      <c r="I60" s="31"/>
    </row>
    <row r="61" spans="2:9" ht="18.75" customHeight="1" x14ac:dyDescent="0.2">
      <c r="B61" s="286" t="s">
        <v>29</v>
      </c>
      <c r="C61" s="287"/>
      <c r="D61" s="288"/>
      <c r="E61" s="289"/>
    </row>
    <row r="62" spans="2:9" ht="18.75" customHeight="1" x14ac:dyDescent="0.2">
      <c r="B62" s="24" t="s">
        <v>210</v>
      </c>
      <c r="C62" s="290" t="s">
        <v>235</v>
      </c>
      <c r="D62" s="291"/>
      <c r="E62" s="13">
        <f>'TI Izravni tr.-Aktivn. 1.1.'!S57+'TII Izravni tr.-Aktivn.2.1. '!S57+'TIII Izravni tr.-Aktivn.3.1.  '!S57+'TIV Izravni tr.- Akt.3.2.'!S57+'TV Izravni tr.-Aktivn.3.3.'!S57+'TVI Izravni tr.-Aktivn.3.4.'!S57+'TVII Izravni tr.-Aktivn.4.1.'!S57+'TVIII Opci troskovi'!R27</f>
        <v>0</v>
      </c>
      <c r="H62" s="110"/>
    </row>
    <row r="63" spans="2:9" ht="18.75" customHeight="1" x14ac:dyDescent="0.2">
      <c r="B63" s="24" t="s">
        <v>211</v>
      </c>
      <c r="C63" s="290" t="s">
        <v>151</v>
      </c>
      <c r="D63" s="291"/>
      <c r="E63" s="13">
        <f>'TIX Neprihvatljivi tr.'!F20</f>
        <v>0</v>
      </c>
      <c r="H63" s="110"/>
    </row>
    <row r="64" spans="2:9" ht="18.75" customHeight="1" x14ac:dyDescent="0.2">
      <c r="B64" s="24" t="s">
        <v>212</v>
      </c>
      <c r="C64" s="290" t="s">
        <v>236</v>
      </c>
      <c r="D64" s="291"/>
      <c r="E64" s="13">
        <f>E51+E60</f>
        <v>0</v>
      </c>
      <c r="H64" s="110"/>
    </row>
    <row r="65" spans="2:9" ht="18.75" customHeight="1" thickBot="1" x14ac:dyDescent="0.25">
      <c r="B65" s="23" t="s">
        <v>213</v>
      </c>
      <c r="C65" s="284" t="s">
        <v>237</v>
      </c>
      <c r="D65" s="285"/>
      <c r="E65" s="15">
        <f>E62+E63+E64</f>
        <v>0</v>
      </c>
      <c r="H65" s="110"/>
    </row>
    <row r="66" spans="2:9" ht="18.75" customHeight="1" x14ac:dyDescent="0.2">
      <c r="B66" s="286" t="s">
        <v>70</v>
      </c>
      <c r="C66" s="287"/>
      <c r="D66" s="160"/>
      <c r="E66" s="16"/>
      <c r="H66" s="110"/>
    </row>
    <row r="67" spans="2:9" ht="18.75" customHeight="1" x14ac:dyDescent="0.2">
      <c r="B67" s="18"/>
      <c r="C67" s="5" t="s">
        <v>30</v>
      </c>
      <c r="D67" s="70" t="s">
        <v>73</v>
      </c>
      <c r="E67" s="7" t="s">
        <v>27</v>
      </c>
    </row>
    <row r="68" spans="2:9" ht="18.75" customHeight="1" x14ac:dyDescent="0.2">
      <c r="B68" s="71"/>
      <c r="C68" s="72" t="s">
        <v>72</v>
      </c>
      <c r="D68" s="73" t="e">
        <f>E68/$E$71</f>
        <v>#DIV/0!</v>
      </c>
      <c r="E68" s="74">
        <f>'TI Izravni tr.-Aktivn. 1.1.'!R57+'TII Izravni tr.-Aktivn.2.1. '!R57+'TIII Izravni tr.-Aktivn.3.1.  '!R57+'TIV Izravni tr.- Akt.3.2.'!R57+'TV Izravni tr.-Aktivn.3.3.'!R57+'TVI Izravni tr.-Aktivn.3.4.'!R57+'TVII Izravni tr.-Aktivn.4.1.'!R57+'TVIII Opci troskovi'!Q27</f>
        <v>0</v>
      </c>
    </row>
    <row r="69" spans="2:9" ht="18.75" customHeight="1" x14ac:dyDescent="0.2">
      <c r="B69" s="85" t="s">
        <v>214</v>
      </c>
      <c r="C69" s="86" t="s">
        <v>75</v>
      </c>
      <c r="D69" s="87" t="e">
        <f>E69/$E$71</f>
        <v>#DIV/0!</v>
      </c>
      <c r="E69" s="88">
        <f>E57</f>
        <v>0</v>
      </c>
      <c r="F69" s="32"/>
    </row>
    <row r="70" spans="2:9" ht="18.75" customHeight="1" x14ac:dyDescent="0.25">
      <c r="B70" s="90" t="s">
        <v>215</v>
      </c>
      <c r="C70" s="91" t="s">
        <v>76</v>
      </c>
      <c r="D70" s="92" t="e">
        <f t="shared" ref="D70:D71" si="0">E70/$E$71</f>
        <v>#DIV/0!</v>
      </c>
      <c r="E70" s="93">
        <f>E65</f>
        <v>0</v>
      </c>
      <c r="G70" s="68"/>
    </row>
    <row r="71" spans="2:9" ht="18.75" customHeight="1" thickBot="1" x14ac:dyDescent="0.3">
      <c r="B71" s="94" t="s">
        <v>216</v>
      </c>
      <c r="C71" s="95" t="s">
        <v>71</v>
      </c>
      <c r="D71" s="89" t="e">
        <f t="shared" si="0"/>
        <v>#DIV/0!</v>
      </c>
      <c r="E71" s="96">
        <f>E69+E70</f>
        <v>0</v>
      </c>
      <c r="H71" s="68"/>
    </row>
    <row r="72" spans="2:9" ht="18.75" customHeight="1" x14ac:dyDescent="0.2">
      <c r="B72" s="33" t="s">
        <v>44</v>
      </c>
      <c r="C72" s="279" t="s">
        <v>102</v>
      </c>
      <c r="D72" s="279"/>
      <c r="E72" s="279"/>
    </row>
    <row r="73" spans="2:9" ht="16.5" customHeight="1" x14ac:dyDescent="0.2">
      <c r="B73" s="33"/>
      <c r="C73" s="279"/>
      <c r="D73" s="279"/>
      <c r="E73" s="279"/>
    </row>
    <row r="74" spans="2:9" ht="18.75" customHeight="1" x14ac:dyDescent="0.2">
      <c r="B74" s="28"/>
      <c r="C74" s="102"/>
      <c r="D74" s="4"/>
      <c r="E74" s="6"/>
      <c r="F74" s="6"/>
      <c r="G74" s="6"/>
    </row>
    <row r="75" spans="2:9" ht="16.5" x14ac:dyDescent="0.3">
      <c r="C75" s="156" t="s">
        <v>86</v>
      </c>
      <c r="D75" s="103"/>
      <c r="E75" s="157"/>
      <c r="F75" s="100"/>
      <c r="G75" s="37"/>
    </row>
    <row r="76" spans="2:9" ht="20.100000000000001" customHeight="1" x14ac:dyDescent="0.3">
      <c r="C76" s="105"/>
      <c r="D76" s="104"/>
      <c r="E76" s="107"/>
      <c r="F76" s="100"/>
      <c r="G76" s="37"/>
    </row>
    <row r="77" spans="2:9" ht="20.100000000000001" customHeight="1" x14ac:dyDescent="0.3">
      <c r="C77" s="105" t="s">
        <v>87</v>
      </c>
      <c r="D77" s="104"/>
      <c r="E77" s="107"/>
      <c r="F77" s="100"/>
      <c r="G77" s="37"/>
    </row>
    <row r="78" spans="2:9" ht="20.100000000000001" customHeight="1" x14ac:dyDescent="0.3">
      <c r="C78" s="105"/>
      <c r="D78" s="103"/>
      <c r="E78" s="107"/>
      <c r="F78" s="100"/>
      <c r="G78" s="37"/>
    </row>
    <row r="79" spans="2:9" ht="20.100000000000001" customHeight="1" x14ac:dyDescent="0.3">
      <c r="C79" s="106" t="s">
        <v>88</v>
      </c>
      <c r="D79" s="104" t="s">
        <v>103</v>
      </c>
      <c r="E79" s="107"/>
      <c r="F79" s="100"/>
      <c r="G79" s="37"/>
      <c r="I79" s="31"/>
    </row>
    <row r="80" spans="2:9" ht="20.100000000000001" customHeight="1" x14ac:dyDescent="0.3">
      <c r="C80" s="105"/>
      <c r="D80" s="104"/>
      <c r="E80" s="107"/>
      <c r="F80" s="100"/>
      <c r="G80" s="37"/>
      <c r="I80" s="31"/>
    </row>
    <row r="81" spans="1:9" ht="20.100000000000001" customHeight="1" x14ac:dyDescent="0.2">
      <c r="C81" s="98"/>
      <c r="D81" s="99"/>
      <c r="E81" s="100"/>
      <c r="F81" s="100"/>
      <c r="G81" s="37"/>
      <c r="I81" s="31"/>
    </row>
    <row r="82" spans="1:9" ht="20.100000000000001" customHeight="1" x14ac:dyDescent="0.2">
      <c r="E82" s="101"/>
      <c r="F82" s="101"/>
      <c r="I82" s="31"/>
    </row>
    <row r="83" spans="1:9" ht="20.100000000000001" customHeight="1" x14ac:dyDescent="0.2">
      <c r="I83" s="31"/>
    </row>
    <row r="84" spans="1:9" ht="20.100000000000001" customHeight="1" x14ac:dyDescent="0.2">
      <c r="H84" s="31"/>
    </row>
    <row r="85" spans="1:9" ht="20.100000000000001" customHeight="1" x14ac:dyDescent="0.2">
      <c r="H85" s="31"/>
    </row>
    <row r="86" spans="1:9" ht="20.100000000000001" customHeight="1" x14ac:dyDescent="0.2">
      <c r="H86" s="31"/>
    </row>
    <row r="87" spans="1:9" ht="20.100000000000001" customHeight="1" x14ac:dyDescent="0.2">
      <c r="H87" s="31"/>
    </row>
    <row r="88" spans="1:9" ht="15.75" x14ac:dyDescent="0.2">
      <c r="A88" s="84"/>
      <c r="H88" s="31"/>
    </row>
    <row r="89" spans="1:9" ht="20.100000000000001" customHeight="1" x14ac:dyDescent="0.2">
      <c r="A89" s="84"/>
      <c r="H89" s="31"/>
    </row>
    <row r="91" spans="1:9" ht="35.25" customHeight="1" x14ac:dyDescent="0.2"/>
    <row r="95" spans="1:9" ht="39" customHeight="1" x14ac:dyDescent="0.2"/>
    <row r="101" spans="8:10" ht="20.100000000000001" customHeight="1" x14ac:dyDescent="0.2">
      <c r="H101" s="37"/>
      <c r="I101" s="37"/>
      <c r="J101" s="37"/>
    </row>
    <row r="102" spans="8:10" ht="20.100000000000001" customHeight="1" x14ac:dyDescent="0.2">
      <c r="H102" s="37"/>
      <c r="I102" s="37"/>
      <c r="J102" s="37"/>
    </row>
    <row r="103" spans="8:10" ht="20.100000000000001" customHeight="1" x14ac:dyDescent="0.2">
      <c r="H103" s="37"/>
      <c r="I103" s="37"/>
      <c r="J103" s="37"/>
    </row>
    <row r="104" spans="8:10" ht="20.100000000000001" customHeight="1" x14ac:dyDescent="0.2">
      <c r="H104" s="37"/>
      <c r="I104" s="37"/>
      <c r="J104" s="37"/>
    </row>
    <row r="105" spans="8:10" ht="20.100000000000001" customHeight="1" x14ac:dyDescent="0.2">
      <c r="H105" s="37"/>
      <c r="I105" s="37"/>
      <c r="J105" s="37"/>
    </row>
    <row r="106" spans="8:10" ht="20.100000000000001" customHeight="1" x14ac:dyDescent="0.2">
      <c r="H106" s="37"/>
      <c r="I106" s="37"/>
      <c r="J106" s="37"/>
    </row>
    <row r="107" spans="8:10" ht="20.100000000000001" customHeight="1" x14ac:dyDescent="0.2">
      <c r="H107" s="37"/>
      <c r="I107" s="37"/>
      <c r="J107" s="37"/>
    </row>
  </sheetData>
  <mergeCells count="40">
    <mergeCell ref="B35:E35"/>
    <mergeCell ref="B41:E41"/>
    <mergeCell ref="B29:E29"/>
    <mergeCell ref="C30:D30"/>
    <mergeCell ref="C8:D8"/>
    <mergeCell ref="C9:D9"/>
    <mergeCell ref="B23:E23"/>
    <mergeCell ref="C24:D24"/>
    <mergeCell ref="C18:D18"/>
    <mergeCell ref="C21:D21"/>
    <mergeCell ref="C36:D36"/>
    <mergeCell ref="B17:E17"/>
    <mergeCell ref="C72:E73"/>
    <mergeCell ref="C56:D56"/>
    <mergeCell ref="C57:D57"/>
    <mergeCell ref="C58:D58"/>
    <mergeCell ref="C59:D59"/>
    <mergeCell ref="C60:D60"/>
    <mergeCell ref="B61:E61"/>
    <mergeCell ref="C62:D62"/>
    <mergeCell ref="C63:D63"/>
    <mergeCell ref="C64:D64"/>
    <mergeCell ref="C65:D65"/>
    <mergeCell ref="B66:C66"/>
    <mergeCell ref="C42:D42"/>
    <mergeCell ref="C6:D6"/>
    <mergeCell ref="C55:D55"/>
    <mergeCell ref="B4:E4"/>
    <mergeCell ref="C47:D47"/>
    <mergeCell ref="C48:D48"/>
    <mergeCell ref="C49:D49"/>
    <mergeCell ref="C15:D15"/>
    <mergeCell ref="B11:E11"/>
    <mergeCell ref="B5:E5"/>
    <mergeCell ref="C14:D14"/>
    <mergeCell ref="C50:D50"/>
    <mergeCell ref="C51:D51"/>
    <mergeCell ref="C52:D52"/>
    <mergeCell ref="B53:E53"/>
    <mergeCell ref="C54:D54"/>
  </mergeCells>
  <pageMargins left="0.19685039370078741" right="0.19685039370078741" top="0.19685039370078741" bottom="0.19685039370078741" header="0.19685039370078741" footer="0.19685039370078741"/>
  <pageSetup paperSize="9" scale="64"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O54"/>
  <sheetViews>
    <sheetView topLeftCell="A31" zoomScale="145" zoomScaleNormal="145" workbookViewId="0">
      <selection activeCell="B36" sqref="B36"/>
    </sheetView>
  </sheetViews>
  <sheetFormatPr defaultRowHeight="12" customHeight="1" x14ac:dyDescent="0.2"/>
  <cols>
    <col min="1" max="1" width="26.5703125" style="37" bestFit="1" customWidth="1"/>
    <col min="2" max="2" width="82.85546875" style="37" customWidth="1"/>
    <col min="3" max="7" width="9.140625" style="37"/>
    <col min="8" max="8" width="36.85546875" style="37" customWidth="1"/>
    <col min="9" max="12" width="9.140625" style="37"/>
    <col min="13" max="13" width="13.85546875" style="37" customWidth="1"/>
    <col min="14" max="16384" width="9.140625" style="37"/>
  </cols>
  <sheetData>
    <row r="1" spans="1:41" ht="12" customHeight="1" x14ac:dyDescent="0.2">
      <c r="A1" s="36" t="s">
        <v>42</v>
      </c>
      <c r="B1" s="177">
        <v>0</v>
      </c>
    </row>
    <row r="2" spans="1:41" ht="12" customHeight="1" x14ac:dyDescent="0.2">
      <c r="A2" s="36"/>
      <c r="B2" s="177">
        <v>0.5</v>
      </c>
    </row>
    <row r="3" spans="1:41" ht="12" customHeight="1" x14ac:dyDescent="0.2">
      <c r="A3" s="36"/>
      <c r="B3" s="177">
        <v>1</v>
      </c>
    </row>
    <row r="4" spans="1:41" s="38" customFormat="1" ht="24.75" customHeight="1" x14ac:dyDescent="0.2">
      <c r="A4" s="176" t="s">
        <v>98</v>
      </c>
      <c r="B4" s="178" t="s">
        <v>263</v>
      </c>
      <c r="C4" s="37"/>
    </row>
    <row r="5" spans="1:41" s="38" customFormat="1" ht="25.5" x14ac:dyDescent="0.2">
      <c r="A5" s="176"/>
      <c r="B5" s="178" t="s">
        <v>264</v>
      </c>
      <c r="C5" s="37"/>
    </row>
    <row r="6" spans="1:41" s="38" customFormat="1" ht="38.25" x14ac:dyDescent="0.2">
      <c r="A6" s="176"/>
      <c r="B6" s="178" t="s">
        <v>265</v>
      </c>
      <c r="C6" s="37"/>
    </row>
    <row r="7" spans="1:41" s="38" customFormat="1" ht="12" customHeight="1" x14ac:dyDescent="0.2">
      <c r="A7" s="176"/>
      <c r="B7" s="178" t="s">
        <v>266</v>
      </c>
      <c r="C7" s="37"/>
    </row>
    <row r="8" spans="1:41" s="38" customFormat="1" ht="24.75" customHeight="1" x14ac:dyDescent="0.2">
      <c r="A8" s="176"/>
      <c r="B8" s="178" t="s">
        <v>267</v>
      </c>
      <c r="C8" s="37"/>
    </row>
    <row r="9" spans="1:41" s="38" customFormat="1" ht="38.25" x14ac:dyDescent="0.2">
      <c r="A9" s="176"/>
      <c r="B9" s="178" t="s">
        <v>268</v>
      </c>
      <c r="C9" s="37"/>
    </row>
    <row r="10" spans="1:41" s="38" customFormat="1" ht="64.5" customHeight="1" x14ac:dyDescent="0.2">
      <c r="A10" s="176"/>
      <c r="B10" s="178" t="s">
        <v>269</v>
      </c>
      <c r="C10" s="37"/>
    </row>
    <row r="11" spans="1:41" s="38" customFormat="1" ht="12" customHeight="1" x14ac:dyDescent="0.2">
      <c r="A11" s="176"/>
      <c r="C11" s="37"/>
    </row>
    <row r="12" spans="1:41" s="38" customFormat="1" ht="12" customHeight="1" x14ac:dyDescent="0.2">
      <c r="A12" s="176"/>
      <c r="C12" s="37"/>
    </row>
    <row r="13" spans="1:41" ht="38.25" x14ac:dyDescent="0.2">
      <c r="A13" s="64" t="s">
        <v>127</v>
      </c>
      <c r="B13" s="213" t="s">
        <v>270</v>
      </c>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row>
    <row r="14" spans="1:41" ht="25.5" x14ac:dyDescent="0.2">
      <c r="A14" s="64"/>
      <c r="B14" s="213" t="s">
        <v>271</v>
      </c>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row>
    <row r="15" spans="1:41" ht="12.75" x14ac:dyDescent="0.2">
      <c r="A15" s="64"/>
      <c r="B15" s="213" t="s">
        <v>272</v>
      </c>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row>
    <row r="16" spans="1:41" ht="12.75" x14ac:dyDescent="0.2">
      <c r="A16" s="64"/>
      <c r="B16" s="213" t="s">
        <v>273</v>
      </c>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row>
    <row r="17" spans="1:41" ht="12.75" x14ac:dyDescent="0.2">
      <c r="A17" s="64"/>
      <c r="B17" s="213" t="s">
        <v>274</v>
      </c>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row>
    <row r="18" spans="1:41" ht="12" customHeight="1" x14ac:dyDescent="0.2">
      <c r="A18" s="64"/>
      <c r="B18" s="213" t="s">
        <v>275</v>
      </c>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row>
    <row r="19" spans="1:41" ht="12.75" x14ac:dyDescent="0.2">
      <c r="A19" s="64"/>
      <c r="B19" s="213" t="s">
        <v>276</v>
      </c>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row>
    <row r="20" spans="1:41" ht="12" customHeight="1" x14ac:dyDescent="0.2">
      <c r="A20" s="64"/>
      <c r="B20" s="213" t="s">
        <v>277</v>
      </c>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row>
    <row r="21" spans="1:41" ht="25.5" x14ac:dyDescent="0.2">
      <c r="A21" s="64"/>
      <c r="B21" s="213" t="s">
        <v>278</v>
      </c>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row>
    <row r="22" spans="1:41" ht="12" customHeight="1" x14ac:dyDescent="0.2">
      <c r="A22" s="64"/>
      <c r="B22" s="213" t="s">
        <v>279</v>
      </c>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row>
    <row r="23" spans="1:41" ht="25.5" x14ac:dyDescent="0.2">
      <c r="A23" s="64"/>
      <c r="B23" s="213" t="s">
        <v>280</v>
      </c>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row>
    <row r="24" spans="1:41" ht="12" customHeight="1" x14ac:dyDescent="0.2">
      <c r="A24" s="64"/>
      <c r="B24" s="213" t="s">
        <v>281</v>
      </c>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row>
    <row r="25" spans="1:41" ht="12.75" x14ac:dyDescent="0.2">
      <c r="A25" s="64"/>
      <c r="B25" s="213" t="s">
        <v>282</v>
      </c>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row>
    <row r="26" spans="1:41" ht="12.75" x14ac:dyDescent="0.2">
      <c r="A26" s="64"/>
      <c r="B26" s="213" t="s">
        <v>283</v>
      </c>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row>
    <row r="27" spans="1:41" ht="12.75" x14ac:dyDescent="0.2">
      <c r="A27" s="64"/>
      <c r="B27" s="213" t="s">
        <v>284</v>
      </c>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row>
    <row r="28" spans="1:41" ht="38.25" x14ac:dyDescent="0.2">
      <c r="A28" s="64"/>
      <c r="B28" s="213" t="s">
        <v>285</v>
      </c>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row>
    <row r="29" spans="1:41" ht="26.25" customHeight="1" x14ac:dyDescent="0.2">
      <c r="A29" s="64"/>
      <c r="B29" s="213" t="s">
        <v>296</v>
      </c>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row>
    <row r="30" spans="1:41" ht="38.25" x14ac:dyDescent="0.2">
      <c r="A30" s="64"/>
      <c r="B30" s="213" t="s">
        <v>286</v>
      </c>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row>
    <row r="31" spans="1:41" ht="14.25" customHeight="1" x14ac:dyDescent="0.2">
      <c r="A31" s="64"/>
      <c r="B31" s="213" t="s">
        <v>287</v>
      </c>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row>
    <row r="32" spans="1:41" ht="25.5" x14ac:dyDescent="0.2">
      <c r="A32" s="64"/>
      <c r="B32" s="213" t="s">
        <v>288</v>
      </c>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row>
    <row r="33" spans="1:41" ht="30.75" customHeight="1" x14ac:dyDescent="0.2">
      <c r="A33" s="64"/>
      <c r="B33" s="213" t="s">
        <v>289</v>
      </c>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row>
    <row r="34" spans="1:41" ht="22.5" customHeight="1" x14ac:dyDescent="0.2">
      <c r="A34" s="64"/>
      <c r="B34" s="213" t="s">
        <v>290</v>
      </c>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row>
    <row r="35" spans="1:41" ht="12.75" x14ac:dyDescent="0.2">
      <c r="A35" s="64"/>
      <c r="B35" s="213" t="s">
        <v>291</v>
      </c>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row>
    <row r="36" spans="1:41" ht="38.25" x14ac:dyDescent="0.2">
      <c r="A36" s="64"/>
      <c r="B36" s="213" t="s">
        <v>292</v>
      </c>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row>
    <row r="37" spans="1:41" ht="12.75" x14ac:dyDescent="0.2">
      <c r="A37" s="64"/>
      <c r="B37" s="213" t="s">
        <v>293</v>
      </c>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row>
    <row r="38" spans="1:41" ht="38.25" x14ac:dyDescent="0.2">
      <c r="A38" s="64"/>
      <c r="B38" s="213" t="s">
        <v>295</v>
      </c>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row>
    <row r="39" spans="1:41" ht="63.75" x14ac:dyDescent="0.2">
      <c r="A39" s="64"/>
      <c r="B39" s="213" t="s">
        <v>294</v>
      </c>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row>
    <row r="40" spans="1:41" ht="12.75" x14ac:dyDescent="0.2">
      <c r="A40" s="64"/>
      <c r="B40" s="175"/>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row>
    <row r="41" spans="1:41" ht="12.75" x14ac:dyDescent="0.2">
      <c r="A41" s="64"/>
      <c r="B41" s="175"/>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row>
    <row r="42" spans="1:41" ht="12" customHeight="1" x14ac:dyDescent="0.2">
      <c r="A42" s="64"/>
      <c r="B42" s="175"/>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row>
    <row r="43" spans="1:41" ht="12" customHeight="1" x14ac:dyDescent="0.2">
      <c r="A43" s="65" t="s">
        <v>25</v>
      </c>
    </row>
    <row r="44" spans="1:41" ht="12" customHeight="1" x14ac:dyDescent="0.2">
      <c r="A44" s="66"/>
      <c r="B44" s="66" t="s">
        <v>126</v>
      </c>
      <c r="D44" s="38"/>
      <c r="F44" s="38"/>
      <c r="H44" s="38"/>
    </row>
    <row r="45" spans="1:41" ht="12" customHeight="1" x14ac:dyDescent="0.2">
      <c r="A45" s="66"/>
      <c r="B45" s="66" t="s">
        <v>125</v>
      </c>
      <c r="D45" s="38"/>
      <c r="F45" s="38"/>
      <c r="H45" s="38"/>
    </row>
    <row r="46" spans="1:41" ht="12" customHeight="1" x14ac:dyDescent="0.2">
      <c r="A46" s="66"/>
      <c r="B46" s="66" t="s">
        <v>124</v>
      </c>
      <c r="D46" s="38"/>
      <c r="F46" s="38"/>
      <c r="H46" s="38"/>
    </row>
    <row r="47" spans="1:41" ht="12" customHeight="1" x14ac:dyDescent="0.2">
      <c r="A47" s="66"/>
      <c r="B47" s="66" t="s">
        <v>123</v>
      </c>
      <c r="D47" s="38"/>
      <c r="F47" s="38"/>
      <c r="H47" s="38"/>
    </row>
    <row r="48" spans="1:41" ht="12" customHeight="1" x14ac:dyDescent="0.2">
      <c r="A48" s="66"/>
      <c r="B48" s="66" t="s">
        <v>122</v>
      </c>
      <c r="D48" s="38"/>
      <c r="F48" s="38"/>
      <c r="H48" s="38"/>
    </row>
    <row r="49" spans="1:8" ht="12" customHeight="1" x14ac:dyDescent="0.2">
      <c r="A49" s="66"/>
      <c r="B49" s="66" t="s">
        <v>121</v>
      </c>
      <c r="D49" s="38"/>
      <c r="F49" s="38"/>
      <c r="H49" s="38"/>
    </row>
    <row r="50" spans="1:8" ht="12" customHeight="1" x14ac:dyDescent="0.2">
      <c r="A50" s="66"/>
      <c r="B50" s="66" t="s">
        <v>120</v>
      </c>
      <c r="D50" s="38"/>
      <c r="F50" s="38"/>
      <c r="H50" s="38"/>
    </row>
    <row r="51" spans="1:8" ht="12" customHeight="1" x14ac:dyDescent="0.2">
      <c r="A51" s="66"/>
      <c r="B51" s="66" t="s">
        <v>119</v>
      </c>
      <c r="D51" s="38"/>
      <c r="F51" s="38"/>
      <c r="H51" s="38"/>
    </row>
    <row r="52" spans="1:8" ht="12" customHeight="1" x14ac:dyDescent="0.2">
      <c r="D52" s="38"/>
      <c r="F52" s="38"/>
      <c r="H52" s="38"/>
    </row>
    <row r="53" spans="1:8" ht="12.75" x14ac:dyDescent="0.2">
      <c r="B53" s="98"/>
      <c r="D53" s="38"/>
      <c r="F53" s="38"/>
      <c r="H53" s="38"/>
    </row>
    <row r="54" spans="1:8" ht="12" customHeight="1" x14ac:dyDescent="0.25">
      <c r="B54" s="174"/>
    </row>
  </sheetData>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B41"/>
  <sheetViews>
    <sheetView zoomScale="120" zoomScaleNormal="120" workbookViewId="0">
      <selection activeCell="B25" sqref="B25"/>
    </sheetView>
  </sheetViews>
  <sheetFormatPr defaultRowHeight="15" customHeight="1" x14ac:dyDescent="0.2"/>
  <cols>
    <col min="1" max="1" width="9.140625" style="54"/>
    <col min="2" max="2" width="173.140625" style="54" customWidth="1"/>
    <col min="3" max="245" width="9.140625" style="54"/>
    <col min="246" max="246" width="70.7109375" style="54" customWidth="1"/>
    <col min="247" max="501" width="9.140625" style="54"/>
    <col min="502" max="502" width="70.7109375" style="54" customWidth="1"/>
    <col min="503" max="757" width="9.140625" style="54"/>
    <col min="758" max="758" width="70.7109375" style="54" customWidth="1"/>
    <col min="759" max="1013" width="9.140625" style="54"/>
    <col min="1014" max="1014" width="70.7109375" style="54" customWidth="1"/>
    <col min="1015" max="1269" width="9.140625" style="54"/>
    <col min="1270" max="1270" width="70.7109375" style="54" customWidth="1"/>
    <col min="1271" max="1525" width="9.140625" style="54"/>
    <col min="1526" max="1526" width="70.7109375" style="54" customWidth="1"/>
    <col min="1527" max="1781" width="9.140625" style="54"/>
    <col min="1782" max="1782" width="70.7109375" style="54" customWidth="1"/>
    <col min="1783" max="2037" width="9.140625" style="54"/>
    <col min="2038" max="2038" width="70.7109375" style="54" customWidth="1"/>
    <col min="2039" max="2293" width="9.140625" style="54"/>
    <col min="2294" max="2294" width="70.7109375" style="54" customWidth="1"/>
    <col min="2295" max="2549" width="9.140625" style="54"/>
    <col min="2550" max="2550" width="70.7109375" style="54" customWidth="1"/>
    <col min="2551" max="2805" width="9.140625" style="54"/>
    <col min="2806" max="2806" width="70.7109375" style="54" customWidth="1"/>
    <col min="2807" max="3061" width="9.140625" style="54"/>
    <col min="3062" max="3062" width="70.7109375" style="54" customWidth="1"/>
    <col min="3063" max="3317" width="9.140625" style="54"/>
    <col min="3318" max="3318" width="70.7109375" style="54" customWidth="1"/>
    <col min="3319" max="3573" width="9.140625" style="54"/>
    <col min="3574" max="3574" width="70.7109375" style="54" customWidth="1"/>
    <col min="3575" max="3829" width="9.140625" style="54"/>
    <col min="3830" max="3830" width="70.7109375" style="54" customWidth="1"/>
    <col min="3831" max="4085" width="9.140625" style="54"/>
    <col min="4086" max="4086" width="70.7109375" style="54" customWidth="1"/>
    <col min="4087" max="4341" width="9.140625" style="54"/>
    <col min="4342" max="4342" width="70.7109375" style="54" customWidth="1"/>
    <col min="4343" max="4597" width="9.140625" style="54"/>
    <col min="4598" max="4598" width="70.7109375" style="54" customWidth="1"/>
    <col min="4599" max="4853" width="9.140625" style="54"/>
    <col min="4854" max="4854" width="70.7109375" style="54" customWidth="1"/>
    <col min="4855" max="5109" width="9.140625" style="54"/>
    <col min="5110" max="5110" width="70.7109375" style="54" customWidth="1"/>
    <col min="5111" max="5365" width="9.140625" style="54"/>
    <col min="5366" max="5366" width="70.7109375" style="54" customWidth="1"/>
    <col min="5367" max="5621" width="9.140625" style="54"/>
    <col min="5622" max="5622" width="70.7109375" style="54" customWidth="1"/>
    <col min="5623" max="5877" width="9.140625" style="54"/>
    <col min="5878" max="5878" width="70.7109375" style="54" customWidth="1"/>
    <col min="5879" max="6133" width="9.140625" style="54"/>
    <col min="6134" max="6134" width="70.7109375" style="54" customWidth="1"/>
    <col min="6135" max="6389" width="9.140625" style="54"/>
    <col min="6390" max="6390" width="70.7109375" style="54" customWidth="1"/>
    <col min="6391" max="6645" width="9.140625" style="54"/>
    <col min="6646" max="6646" width="70.7109375" style="54" customWidth="1"/>
    <col min="6647" max="6901" width="9.140625" style="54"/>
    <col min="6902" max="6902" width="70.7109375" style="54" customWidth="1"/>
    <col min="6903" max="7157" width="9.140625" style="54"/>
    <col min="7158" max="7158" width="70.7109375" style="54" customWidth="1"/>
    <col min="7159" max="7413" width="9.140625" style="54"/>
    <col min="7414" max="7414" width="70.7109375" style="54" customWidth="1"/>
    <col min="7415" max="7669" width="9.140625" style="54"/>
    <col min="7670" max="7670" width="70.7109375" style="54" customWidth="1"/>
    <col min="7671" max="7925" width="9.140625" style="54"/>
    <col min="7926" max="7926" width="70.7109375" style="54" customWidth="1"/>
    <col min="7927" max="8181" width="9.140625" style="54"/>
    <col min="8182" max="8182" width="70.7109375" style="54" customWidth="1"/>
    <col min="8183" max="8437" width="9.140625" style="54"/>
    <col min="8438" max="8438" width="70.7109375" style="54" customWidth="1"/>
    <col min="8439" max="8693" width="9.140625" style="54"/>
    <col min="8694" max="8694" width="70.7109375" style="54" customWidth="1"/>
    <col min="8695" max="8949" width="9.140625" style="54"/>
    <col min="8950" max="8950" width="70.7109375" style="54" customWidth="1"/>
    <col min="8951" max="9205" width="9.140625" style="54"/>
    <col min="9206" max="9206" width="70.7109375" style="54" customWidth="1"/>
    <col min="9207" max="9461" width="9.140625" style="54"/>
    <col min="9462" max="9462" width="70.7109375" style="54" customWidth="1"/>
    <col min="9463" max="9717" width="9.140625" style="54"/>
    <col min="9718" max="9718" width="70.7109375" style="54" customWidth="1"/>
    <col min="9719" max="9973" width="9.140625" style="54"/>
    <col min="9974" max="9974" width="70.7109375" style="54" customWidth="1"/>
    <col min="9975" max="10229" width="9.140625" style="54"/>
    <col min="10230" max="10230" width="70.7109375" style="54" customWidth="1"/>
    <col min="10231" max="10485" width="9.140625" style="54"/>
    <col min="10486" max="10486" width="70.7109375" style="54" customWidth="1"/>
    <col min="10487" max="10741" width="9.140625" style="54"/>
    <col min="10742" max="10742" width="70.7109375" style="54" customWidth="1"/>
    <col min="10743" max="10997" width="9.140625" style="54"/>
    <col min="10998" max="10998" width="70.7109375" style="54" customWidth="1"/>
    <col min="10999" max="11253" width="9.140625" style="54"/>
    <col min="11254" max="11254" width="70.7109375" style="54" customWidth="1"/>
    <col min="11255" max="11509" width="9.140625" style="54"/>
    <col min="11510" max="11510" width="70.7109375" style="54" customWidth="1"/>
    <col min="11511" max="11765" width="9.140625" style="54"/>
    <col min="11766" max="11766" width="70.7109375" style="54" customWidth="1"/>
    <col min="11767" max="12021" width="9.140625" style="54"/>
    <col min="12022" max="12022" width="70.7109375" style="54" customWidth="1"/>
    <col min="12023" max="12277" width="9.140625" style="54"/>
    <col min="12278" max="12278" width="70.7109375" style="54" customWidth="1"/>
    <col min="12279" max="12533" width="9.140625" style="54"/>
    <col min="12534" max="12534" width="70.7109375" style="54" customWidth="1"/>
    <col min="12535" max="12789" width="9.140625" style="54"/>
    <col min="12790" max="12790" width="70.7109375" style="54" customWidth="1"/>
    <col min="12791" max="13045" width="9.140625" style="54"/>
    <col min="13046" max="13046" width="70.7109375" style="54" customWidth="1"/>
    <col min="13047" max="13301" width="9.140625" style="54"/>
    <col min="13302" max="13302" width="70.7109375" style="54" customWidth="1"/>
    <col min="13303" max="13557" width="9.140625" style="54"/>
    <col min="13558" max="13558" width="70.7109375" style="54" customWidth="1"/>
    <col min="13559" max="13813" width="9.140625" style="54"/>
    <col min="13814" max="13814" width="70.7109375" style="54" customWidth="1"/>
    <col min="13815" max="14069" width="9.140625" style="54"/>
    <col min="14070" max="14070" width="70.7109375" style="54" customWidth="1"/>
    <col min="14071" max="14325" width="9.140625" style="54"/>
    <col min="14326" max="14326" width="70.7109375" style="54" customWidth="1"/>
    <col min="14327" max="14581" width="9.140625" style="54"/>
    <col min="14582" max="14582" width="70.7109375" style="54" customWidth="1"/>
    <col min="14583" max="14837" width="9.140625" style="54"/>
    <col min="14838" max="14838" width="70.7109375" style="54" customWidth="1"/>
    <col min="14839" max="15093" width="9.140625" style="54"/>
    <col min="15094" max="15094" width="70.7109375" style="54" customWidth="1"/>
    <col min="15095" max="15349" width="9.140625" style="54"/>
    <col min="15350" max="15350" width="70.7109375" style="54" customWidth="1"/>
    <col min="15351" max="15605" width="9.140625" style="54"/>
    <col min="15606" max="15606" width="70.7109375" style="54" customWidth="1"/>
    <col min="15607" max="15861" width="9.140625" style="54"/>
    <col min="15862" max="15862" width="70.7109375" style="54" customWidth="1"/>
    <col min="15863" max="16117" width="9.140625" style="54"/>
    <col min="16118" max="16118" width="70.7109375" style="54" customWidth="1"/>
    <col min="16119" max="16384" width="9.140625" style="54"/>
  </cols>
  <sheetData>
    <row r="1" spans="2:2" ht="15" customHeight="1" thickBot="1" x14ac:dyDescent="0.25">
      <c r="B1" s="53" t="s">
        <v>8</v>
      </c>
    </row>
    <row r="2" spans="2:2" ht="32.25" customHeight="1" x14ac:dyDescent="0.2">
      <c r="B2" s="55" t="s">
        <v>152</v>
      </c>
    </row>
    <row r="3" spans="2:2" ht="15" customHeight="1" x14ac:dyDescent="0.2">
      <c r="B3" s="193" t="s">
        <v>68</v>
      </c>
    </row>
    <row r="4" spans="2:2" ht="29.25" customHeight="1" x14ac:dyDescent="0.2">
      <c r="B4" s="55" t="s">
        <v>153</v>
      </c>
    </row>
    <row r="5" spans="2:2" ht="51.75" customHeight="1" x14ac:dyDescent="0.2">
      <c r="B5" s="55" t="s">
        <v>154</v>
      </c>
    </row>
    <row r="6" spans="2:2" ht="28.5" customHeight="1" x14ac:dyDescent="0.2">
      <c r="B6" s="55" t="s">
        <v>155</v>
      </c>
    </row>
    <row r="7" spans="2:2" ht="30" customHeight="1" x14ac:dyDescent="0.2">
      <c r="B7" s="56" t="s">
        <v>118</v>
      </c>
    </row>
    <row r="8" spans="2:2" ht="30" customHeight="1" x14ac:dyDescent="0.2">
      <c r="B8" s="56" t="s">
        <v>117</v>
      </c>
    </row>
    <row r="9" spans="2:2" ht="15" customHeight="1" x14ac:dyDescent="0.2">
      <c r="B9" s="57" t="s">
        <v>66</v>
      </c>
    </row>
    <row r="10" spans="2:2" ht="15" customHeight="1" x14ac:dyDescent="0.2">
      <c r="B10" s="56" t="s">
        <v>67</v>
      </c>
    </row>
    <row r="11" spans="2:2" ht="30" customHeight="1" thickBot="1" x14ac:dyDescent="0.25">
      <c r="B11" s="58" t="s">
        <v>116</v>
      </c>
    </row>
    <row r="12" spans="2:2" ht="26.25" customHeight="1" x14ac:dyDescent="0.2">
      <c r="B12" s="78"/>
    </row>
    <row r="13" spans="2:2" ht="15" customHeight="1" thickBot="1" x14ac:dyDescent="0.25">
      <c r="B13" s="173"/>
    </row>
    <row r="14" spans="2:2" ht="28.5" customHeight="1" thickBot="1" x14ac:dyDescent="0.25">
      <c r="B14" s="59" t="s">
        <v>156</v>
      </c>
    </row>
    <row r="15" spans="2:2" ht="24.75" customHeight="1" x14ac:dyDescent="0.2">
      <c r="B15" s="172" t="s">
        <v>157</v>
      </c>
    </row>
    <row r="16" spans="2:2" ht="15" customHeight="1" x14ac:dyDescent="0.2">
      <c r="B16" s="194" t="s">
        <v>158</v>
      </c>
    </row>
    <row r="17" spans="2:2" ht="15" customHeight="1" x14ac:dyDescent="0.2">
      <c r="B17" s="194" t="s">
        <v>159</v>
      </c>
    </row>
    <row r="18" spans="2:2" ht="18.75" customHeight="1" x14ac:dyDescent="0.2">
      <c r="B18" s="194" t="s">
        <v>160</v>
      </c>
    </row>
    <row r="19" spans="2:2" ht="18.75" customHeight="1" x14ac:dyDescent="0.2">
      <c r="B19" s="194" t="s">
        <v>161</v>
      </c>
    </row>
    <row r="20" spans="2:2" ht="15" customHeight="1" x14ac:dyDescent="0.2">
      <c r="B20" s="171" t="s">
        <v>162</v>
      </c>
    </row>
    <row r="21" spans="2:2" ht="15" customHeight="1" x14ac:dyDescent="0.2">
      <c r="B21" s="60" t="s">
        <v>115</v>
      </c>
    </row>
    <row r="22" spans="2:2" ht="15" customHeight="1" x14ac:dyDescent="0.2">
      <c r="B22" s="60" t="s">
        <v>99</v>
      </c>
    </row>
    <row r="23" spans="2:2" ht="15" customHeight="1" x14ac:dyDescent="0.2">
      <c r="B23" s="60" t="s">
        <v>163</v>
      </c>
    </row>
    <row r="24" spans="2:2" ht="15" customHeight="1" x14ac:dyDescent="0.2">
      <c r="B24" s="60" t="s">
        <v>164</v>
      </c>
    </row>
    <row r="25" spans="2:2" ht="32.25" customHeight="1" x14ac:dyDescent="0.2">
      <c r="B25" s="60" t="s">
        <v>173</v>
      </c>
    </row>
    <row r="26" spans="2:2" ht="15" customHeight="1" x14ac:dyDescent="0.2">
      <c r="B26" s="60" t="s">
        <v>165</v>
      </c>
    </row>
    <row r="27" spans="2:2" ht="15" customHeight="1" x14ac:dyDescent="0.2">
      <c r="B27" s="170" t="s">
        <v>166</v>
      </c>
    </row>
    <row r="28" spans="2:2" ht="12.75" x14ac:dyDescent="0.2">
      <c r="B28" s="79" t="s">
        <v>167</v>
      </c>
    </row>
    <row r="29" spans="2:2" ht="25.5" x14ac:dyDescent="0.2">
      <c r="B29" s="169" t="s">
        <v>168</v>
      </c>
    </row>
    <row r="30" spans="2:2" ht="38.25" x14ac:dyDescent="0.2">
      <c r="B30" s="169" t="s">
        <v>169</v>
      </c>
    </row>
    <row r="31" spans="2:2" ht="57.75" customHeight="1" x14ac:dyDescent="0.2">
      <c r="B31" s="169" t="s">
        <v>170</v>
      </c>
    </row>
    <row r="32" spans="2:2" ht="26.25" customHeight="1" x14ac:dyDescent="0.2">
      <c r="B32" s="60" t="s">
        <v>171</v>
      </c>
    </row>
    <row r="33" spans="2:2" ht="15" customHeight="1" x14ac:dyDescent="0.2">
      <c r="B33" s="60" t="s">
        <v>174</v>
      </c>
    </row>
    <row r="34" spans="2:2" ht="15" customHeight="1" x14ac:dyDescent="0.2">
      <c r="B34" s="60" t="s">
        <v>175</v>
      </c>
    </row>
    <row r="35" spans="2:2" ht="15" customHeight="1" thickBot="1" x14ac:dyDescent="0.25">
      <c r="B35" s="168" t="s">
        <v>176</v>
      </c>
    </row>
    <row r="36" spans="2:2" ht="15" customHeight="1" thickBot="1" x14ac:dyDescent="0.25"/>
    <row r="37" spans="2:2" ht="15" customHeight="1" thickBot="1" x14ac:dyDescent="0.25">
      <c r="B37" s="59" t="s">
        <v>177</v>
      </c>
    </row>
    <row r="38" spans="2:2" ht="15" customHeight="1" x14ac:dyDescent="0.2">
      <c r="B38" s="62" t="s">
        <v>114</v>
      </c>
    </row>
    <row r="39" spans="2:2" ht="15" customHeight="1" thickBot="1" x14ac:dyDescent="0.25">
      <c r="B39" s="63" t="s">
        <v>172</v>
      </c>
    </row>
    <row r="40" spans="2:2" ht="12.75" x14ac:dyDescent="0.2"/>
    <row r="41" spans="2:2" ht="24.75" customHeight="1" x14ac:dyDescent="0.2">
      <c r="B41" s="97" t="s">
        <v>113</v>
      </c>
    </row>
  </sheetData>
  <pageMargins left="0.7" right="0.7" top="0.75" bottom="0.75" header="0.3" footer="0.3"/>
  <pageSetup paperSize="9" scale="7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69"/>
  <sheetViews>
    <sheetView topLeftCell="A52" zoomScaleNormal="100" workbookViewId="0">
      <selection activeCell="D52" sqref="D52"/>
    </sheetView>
  </sheetViews>
  <sheetFormatPr defaultColWidth="8.85546875" defaultRowHeight="12.75" x14ac:dyDescent="0.2"/>
  <cols>
    <col min="1" max="1" width="12.7109375" style="120" customWidth="1"/>
    <col min="2" max="2" width="14.140625" style="121" bestFit="1" customWidth="1"/>
    <col min="3" max="4" width="40.85546875" style="121" customWidth="1"/>
    <col min="5" max="5" width="49.42578125" style="121" bestFit="1" customWidth="1"/>
    <col min="6" max="6" width="18.7109375" style="121" customWidth="1"/>
    <col min="7" max="7" width="16.42578125" style="121" customWidth="1"/>
    <col min="8" max="8" width="9.5703125" style="121" customWidth="1"/>
    <col min="9" max="9" width="10.42578125" style="121" customWidth="1"/>
    <col min="10" max="10" width="8.5703125" style="121" bestFit="1" customWidth="1"/>
    <col min="11" max="11" width="15.28515625" style="121" customWidth="1"/>
    <col min="12" max="12" width="8.85546875" style="121" customWidth="1"/>
    <col min="13" max="15" width="12.7109375" style="121" customWidth="1"/>
    <col min="16" max="16" width="11.28515625" style="121" bestFit="1" customWidth="1"/>
    <col min="17" max="17" width="14" style="122" customWidth="1"/>
    <col min="18" max="19" width="12.7109375" style="121" customWidth="1"/>
    <col min="20" max="20" width="25.28515625" style="121" customWidth="1"/>
    <col min="21" max="21" width="8.85546875" style="121"/>
    <col min="22" max="22" width="8.85546875" style="121" hidden="1" customWidth="1"/>
    <col min="23" max="16384" width="8.85546875" style="121"/>
  </cols>
  <sheetData>
    <row r="1" spans="1:20" ht="33.75" customHeight="1" x14ac:dyDescent="0.2">
      <c r="A1" s="225" t="s">
        <v>254</v>
      </c>
      <c r="B1" s="226"/>
      <c r="C1" s="226"/>
      <c r="D1" s="226"/>
      <c r="E1" s="226"/>
      <c r="F1" s="226"/>
      <c r="G1" s="226"/>
      <c r="H1" s="226"/>
      <c r="I1" s="226"/>
      <c r="J1" s="226"/>
      <c r="K1" s="227"/>
    </row>
    <row r="2" spans="1:20" x14ac:dyDescent="0.2">
      <c r="A2" s="123" t="s">
        <v>11</v>
      </c>
      <c r="B2" s="124"/>
      <c r="C2" s="221"/>
      <c r="D2" s="221"/>
      <c r="E2" s="221"/>
      <c r="F2" s="221"/>
      <c r="G2" s="221"/>
      <c r="H2" s="221"/>
      <c r="I2" s="221"/>
      <c r="J2" s="221"/>
      <c r="K2" s="221"/>
    </row>
    <row r="3" spans="1:20" x14ac:dyDescent="0.2">
      <c r="A3" s="123" t="s">
        <v>12</v>
      </c>
      <c r="B3" s="124"/>
      <c r="C3" s="221"/>
      <c r="D3" s="221"/>
      <c r="E3" s="221"/>
      <c r="F3" s="221"/>
      <c r="G3" s="221"/>
      <c r="H3" s="221"/>
      <c r="I3" s="221"/>
      <c r="J3" s="221"/>
      <c r="K3" s="221"/>
    </row>
    <row r="4" spans="1:20" x14ac:dyDescent="0.2">
      <c r="A4" s="221" t="s">
        <v>100</v>
      </c>
      <c r="B4" s="221"/>
      <c r="C4" s="221"/>
      <c r="D4" s="221"/>
      <c r="E4" s="221"/>
      <c r="F4" s="221"/>
      <c r="G4" s="221"/>
      <c r="H4" s="221"/>
      <c r="I4" s="221"/>
      <c r="J4" s="221"/>
      <c r="K4" s="221"/>
    </row>
    <row r="5" spans="1:20" x14ac:dyDescent="0.2">
      <c r="A5" s="221" t="s">
        <v>183</v>
      </c>
      <c r="B5" s="221"/>
      <c r="C5" s="221"/>
      <c r="D5" s="221"/>
      <c r="E5" s="221"/>
      <c r="F5" s="221"/>
      <c r="G5" s="221"/>
      <c r="H5" s="221"/>
      <c r="I5" s="221"/>
      <c r="J5" s="221"/>
      <c r="K5" s="221"/>
    </row>
    <row r="7" spans="1:20" ht="26.45" customHeight="1" x14ac:dyDescent="0.2">
      <c r="A7" s="222" t="s">
        <v>258</v>
      </c>
      <c r="B7" s="223"/>
      <c r="C7" s="223"/>
      <c r="D7" s="223"/>
      <c r="E7" s="223"/>
      <c r="F7" s="223"/>
      <c r="G7" s="223"/>
      <c r="H7" s="223"/>
      <c r="I7" s="223"/>
      <c r="J7" s="224"/>
      <c r="K7" s="228" t="s">
        <v>15</v>
      </c>
      <c r="L7" s="229"/>
      <c r="M7" s="229"/>
      <c r="N7" s="229"/>
      <c r="O7" s="229"/>
      <c r="P7" s="229"/>
      <c r="Q7" s="229"/>
      <c r="R7" s="229"/>
      <c r="S7" s="229"/>
      <c r="T7" s="230"/>
    </row>
    <row r="8" spans="1:20" s="51" customFormat="1" ht="63.75" x14ac:dyDescent="0.2">
      <c r="A8" s="47"/>
      <c r="B8" s="48" t="s">
        <v>10</v>
      </c>
      <c r="C8" s="48" t="s">
        <v>97</v>
      </c>
      <c r="D8" s="48" t="s">
        <v>24</v>
      </c>
      <c r="E8" s="48" t="s">
        <v>16</v>
      </c>
      <c r="F8" s="48" t="s">
        <v>90</v>
      </c>
      <c r="G8" s="48" t="s">
        <v>104</v>
      </c>
      <c r="H8" s="67" t="s">
        <v>109</v>
      </c>
      <c r="I8" s="48" t="s">
        <v>17</v>
      </c>
      <c r="J8" s="48" t="s">
        <v>18</v>
      </c>
      <c r="K8" s="48" t="s">
        <v>96</v>
      </c>
      <c r="L8" s="48" t="s">
        <v>128</v>
      </c>
      <c r="M8" s="49" t="s">
        <v>92</v>
      </c>
      <c r="N8" s="49" t="s">
        <v>93</v>
      </c>
      <c r="O8" s="49" t="s">
        <v>179</v>
      </c>
      <c r="P8" s="111" t="s">
        <v>178</v>
      </c>
      <c r="Q8" s="50" t="s">
        <v>20</v>
      </c>
      <c r="R8" s="49" t="s">
        <v>77</v>
      </c>
      <c r="S8" s="49" t="s">
        <v>19</v>
      </c>
      <c r="T8" s="49" t="s">
        <v>23</v>
      </c>
    </row>
    <row r="9" spans="1:20" ht="15.75" customHeight="1" x14ac:dyDescent="0.2">
      <c r="A9" s="219" t="s">
        <v>255</v>
      </c>
      <c r="B9" s="231" t="s">
        <v>13</v>
      </c>
      <c r="C9" s="113"/>
      <c r="D9" s="113"/>
      <c r="E9" s="114"/>
      <c r="F9" s="114"/>
      <c r="G9" s="114"/>
      <c r="H9" s="116"/>
      <c r="I9" s="117"/>
      <c r="J9" s="118"/>
      <c r="K9" s="119"/>
      <c r="L9" s="180"/>
      <c r="M9" s="125">
        <f>J9*K9*(1+L9)</f>
        <v>0</v>
      </c>
      <c r="N9" s="125">
        <f>J9*K9*L9</f>
        <v>0</v>
      </c>
      <c r="O9" s="125">
        <f>M9-N9</f>
        <v>0</v>
      </c>
      <c r="P9" s="126">
        <f>M9</f>
        <v>0</v>
      </c>
      <c r="Q9" s="127">
        <v>1</v>
      </c>
      <c r="R9" s="125">
        <f>(P9*Q9)</f>
        <v>0</v>
      </c>
      <c r="S9" s="125">
        <f t="shared" ref="S9:S23" si="0">M9-R9</f>
        <v>0</v>
      </c>
      <c r="T9" s="118"/>
    </row>
    <row r="10" spans="1:20" x14ac:dyDescent="0.2">
      <c r="A10" s="220"/>
      <c r="B10" s="231"/>
      <c r="C10" s="113"/>
      <c r="D10" s="113"/>
      <c r="E10" s="114"/>
      <c r="F10" s="114"/>
      <c r="G10" s="114"/>
      <c r="H10" s="116"/>
      <c r="I10" s="117"/>
      <c r="J10" s="118"/>
      <c r="K10" s="119"/>
      <c r="L10" s="180"/>
      <c r="M10" s="125">
        <f t="shared" ref="M10:M19" si="1">J10*K10*(1+L10)</f>
        <v>0</v>
      </c>
      <c r="N10" s="125">
        <f t="shared" ref="N10:N19" si="2">J10*K10*L10</f>
        <v>0</v>
      </c>
      <c r="O10" s="125">
        <f t="shared" ref="O10:O19" si="3">M10-N10</f>
        <v>0</v>
      </c>
      <c r="P10" s="126">
        <f t="shared" ref="P10:P40" si="4">M10</f>
        <v>0</v>
      </c>
      <c r="Q10" s="127">
        <v>1</v>
      </c>
      <c r="R10" s="125">
        <f t="shared" ref="R10:R20" si="5">(P10*Q10)</f>
        <v>0</v>
      </c>
      <c r="S10" s="125">
        <f t="shared" si="0"/>
        <v>0</v>
      </c>
      <c r="T10" s="118"/>
    </row>
    <row r="11" spans="1:20" x14ac:dyDescent="0.2">
      <c r="A11" s="220"/>
      <c r="B11" s="231"/>
      <c r="C11" s="113"/>
      <c r="D11" s="113"/>
      <c r="E11" s="114"/>
      <c r="F11" s="114"/>
      <c r="G11" s="114"/>
      <c r="H11" s="116"/>
      <c r="I11" s="117"/>
      <c r="J11" s="118"/>
      <c r="K11" s="119"/>
      <c r="L11" s="180"/>
      <c r="M11" s="125">
        <f t="shared" si="1"/>
        <v>0</v>
      </c>
      <c r="N11" s="125">
        <f t="shared" si="2"/>
        <v>0</v>
      </c>
      <c r="O11" s="125">
        <f t="shared" si="3"/>
        <v>0</v>
      </c>
      <c r="P11" s="126">
        <f t="shared" si="4"/>
        <v>0</v>
      </c>
      <c r="Q11" s="127">
        <v>1</v>
      </c>
      <c r="R11" s="125">
        <f t="shared" si="5"/>
        <v>0</v>
      </c>
      <c r="S11" s="125">
        <f t="shared" si="0"/>
        <v>0</v>
      </c>
      <c r="T11" s="118"/>
    </row>
    <row r="12" spans="1:20" x14ac:dyDescent="0.2">
      <c r="A12" s="220"/>
      <c r="B12" s="231"/>
      <c r="C12" s="113"/>
      <c r="D12" s="113"/>
      <c r="E12" s="114"/>
      <c r="F12" s="114"/>
      <c r="G12" s="114"/>
      <c r="H12" s="116"/>
      <c r="I12" s="117"/>
      <c r="J12" s="118"/>
      <c r="K12" s="119"/>
      <c r="L12" s="180"/>
      <c r="M12" s="125">
        <f t="shared" si="1"/>
        <v>0</v>
      </c>
      <c r="N12" s="125">
        <f t="shared" si="2"/>
        <v>0</v>
      </c>
      <c r="O12" s="125">
        <f t="shared" si="3"/>
        <v>0</v>
      </c>
      <c r="P12" s="126">
        <f t="shared" si="4"/>
        <v>0</v>
      </c>
      <c r="Q12" s="127">
        <v>1</v>
      </c>
      <c r="R12" s="125">
        <f t="shared" si="5"/>
        <v>0</v>
      </c>
      <c r="S12" s="125">
        <f t="shared" si="0"/>
        <v>0</v>
      </c>
      <c r="T12" s="118"/>
    </row>
    <row r="13" spans="1:20" x14ac:dyDescent="0.2">
      <c r="A13" s="220"/>
      <c r="B13" s="231"/>
      <c r="C13" s="113"/>
      <c r="D13" s="113"/>
      <c r="E13" s="114"/>
      <c r="F13" s="114"/>
      <c r="G13" s="114"/>
      <c r="H13" s="116"/>
      <c r="I13" s="117"/>
      <c r="J13" s="118"/>
      <c r="K13" s="119"/>
      <c r="L13" s="180"/>
      <c r="M13" s="125">
        <f t="shared" si="1"/>
        <v>0</v>
      </c>
      <c r="N13" s="125">
        <f t="shared" si="2"/>
        <v>0</v>
      </c>
      <c r="O13" s="125">
        <f t="shared" si="3"/>
        <v>0</v>
      </c>
      <c r="P13" s="126">
        <f t="shared" si="4"/>
        <v>0</v>
      </c>
      <c r="Q13" s="127">
        <v>1</v>
      </c>
      <c r="R13" s="125">
        <f t="shared" si="5"/>
        <v>0</v>
      </c>
      <c r="S13" s="125">
        <f t="shared" si="0"/>
        <v>0</v>
      </c>
      <c r="T13" s="118"/>
    </row>
    <row r="14" spans="1:20" x14ac:dyDescent="0.2">
      <c r="A14" s="220"/>
      <c r="B14" s="231"/>
      <c r="C14" s="113"/>
      <c r="D14" s="113"/>
      <c r="E14" s="114"/>
      <c r="F14" s="114"/>
      <c r="G14" s="114"/>
      <c r="H14" s="116"/>
      <c r="I14" s="117"/>
      <c r="J14" s="118"/>
      <c r="K14" s="119"/>
      <c r="L14" s="180"/>
      <c r="M14" s="125">
        <f t="shared" si="1"/>
        <v>0</v>
      </c>
      <c r="N14" s="125">
        <f t="shared" si="2"/>
        <v>0</v>
      </c>
      <c r="O14" s="125">
        <f t="shared" si="3"/>
        <v>0</v>
      </c>
      <c r="P14" s="126">
        <f t="shared" si="4"/>
        <v>0</v>
      </c>
      <c r="Q14" s="127">
        <v>1</v>
      </c>
      <c r="R14" s="125">
        <f t="shared" si="5"/>
        <v>0</v>
      </c>
      <c r="S14" s="125">
        <f t="shared" si="0"/>
        <v>0</v>
      </c>
      <c r="T14" s="118"/>
    </row>
    <row r="15" spans="1:20" x14ac:dyDescent="0.2">
      <c r="A15" s="220"/>
      <c r="B15" s="231"/>
      <c r="C15" s="113"/>
      <c r="D15" s="113"/>
      <c r="E15" s="114"/>
      <c r="F15" s="114"/>
      <c r="G15" s="114"/>
      <c r="H15" s="116"/>
      <c r="I15" s="117"/>
      <c r="J15" s="118"/>
      <c r="K15" s="119"/>
      <c r="L15" s="180"/>
      <c r="M15" s="125">
        <f t="shared" si="1"/>
        <v>0</v>
      </c>
      <c r="N15" s="125">
        <f t="shared" si="2"/>
        <v>0</v>
      </c>
      <c r="O15" s="125">
        <f t="shared" si="3"/>
        <v>0</v>
      </c>
      <c r="P15" s="126">
        <f t="shared" si="4"/>
        <v>0</v>
      </c>
      <c r="Q15" s="127">
        <v>1</v>
      </c>
      <c r="R15" s="125">
        <f t="shared" si="5"/>
        <v>0</v>
      </c>
      <c r="S15" s="125">
        <f t="shared" si="0"/>
        <v>0</v>
      </c>
      <c r="T15" s="118"/>
    </row>
    <row r="16" spans="1:20" x14ac:dyDescent="0.2">
      <c r="A16" s="220"/>
      <c r="B16" s="231"/>
      <c r="C16" s="113"/>
      <c r="D16" s="113"/>
      <c r="E16" s="114"/>
      <c r="F16" s="114"/>
      <c r="G16" s="114"/>
      <c r="H16" s="116"/>
      <c r="I16" s="117"/>
      <c r="J16" s="118"/>
      <c r="K16" s="119"/>
      <c r="L16" s="180"/>
      <c r="M16" s="125">
        <f t="shared" si="1"/>
        <v>0</v>
      </c>
      <c r="N16" s="125">
        <f t="shared" si="2"/>
        <v>0</v>
      </c>
      <c r="O16" s="125">
        <f t="shared" si="3"/>
        <v>0</v>
      </c>
      <c r="P16" s="126">
        <f t="shared" si="4"/>
        <v>0</v>
      </c>
      <c r="Q16" s="127">
        <v>1</v>
      </c>
      <c r="R16" s="125">
        <f t="shared" si="5"/>
        <v>0</v>
      </c>
      <c r="S16" s="125">
        <f t="shared" si="0"/>
        <v>0</v>
      </c>
      <c r="T16" s="118"/>
    </row>
    <row r="17" spans="1:22" x14ac:dyDescent="0.2">
      <c r="A17" s="220"/>
      <c r="B17" s="231"/>
      <c r="C17" s="113"/>
      <c r="D17" s="113"/>
      <c r="E17" s="114"/>
      <c r="F17" s="114"/>
      <c r="G17" s="114"/>
      <c r="H17" s="116"/>
      <c r="I17" s="117"/>
      <c r="J17" s="118"/>
      <c r="K17" s="119"/>
      <c r="L17" s="180"/>
      <c r="M17" s="125">
        <f t="shared" si="1"/>
        <v>0</v>
      </c>
      <c r="N17" s="125">
        <f t="shared" si="2"/>
        <v>0</v>
      </c>
      <c r="O17" s="125">
        <f t="shared" si="3"/>
        <v>0</v>
      </c>
      <c r="P17" s="126">
        <f t="shared" si="4"/>
        <v>0</v>
      </c>
      <c r="Q17" s="127">
        <v>1</v>
      </c>
      <c r="R17" s="125">
        <f t="shared" si="5"/>
        <v>0</v>
      </c>
      <c r="S17" s="125">
        <f t="shared" si="0"/>
        <v>0</v>
      </c>
      <c r="T17" s="118"/>
    </row>
    <row r="18" spans="1:22" x14ac:dyDescent="0.2">
      <c r="A18" s="220"/>
      <c r="B18" s="231"/>
      <c r="C18" s="113"/>
      <c r="D18" s="113"/>
      <c r="E18" s="114"/>
      <c r="F18" s="114"/>
      <c r="G18" s="114"/>
      <c r="H18" s="116"/>
      <c r="I18" s="117"/>
      <c r="J18" s="118"/>
      <c r="K18" s="119"/>
      <c r="L18" s="180"/>
      <c r="M18" s="125">
        <f t="shared" si="1"/>
        <v>0</v>
      </c>
      <c r="N18" s="125">
        <f t="shared" si="2"/>
        <v>0</v>
      </c>
      <c r="O18" s="125">
        <f t="shared" si="3"/>
        <v>0</v>
      </c>
      <c r="P18" s="126">
        <f t="shared" si="4"/>
        <v>0</v>
      </c>
      <c r="Q18" s="127">
        <v>1</v>
      </c>
      <c r="R18" s="125">
        <f t="shared" si="5"/>
        <v>0</v>
      </c>
      <c r="S18" s="125">
        <f t="shared" si="0"/>
        <v>0</v>
      </c>
      <c r="T18" s="118"/>
    </row>
    <row r="19" spans="1:22" x14ac:dyDescent="0.2">
      <c r="A19" s="220"/>
      <c r="B19" s="231"/>
      <c r="C19" s="113"/>
      <c r="D19" s="113"/>
      <c r="E19" s="114"/>
      <c r="F19" s="114"/>
      <c r="G19" s="114"/>
      <c r="H19" s="116"/>
      <c r="I19" s="117"/>
      <c r="J19" s="118"/>
      <c r="K19" s="119"/>
      <c r="L19" s="180"/>
      <c r="M19" s="125">
        <f t="shared" si="1"/>
        <v>0</v>
      </c>
      <c r="N19" s="125">
        <f t="shared" si="2"/>
        <v>0</v>
      </c>
      <c r="O19" s="125">
        <f t="shared" si="3"/>
        <v>0</v>
      </c>
      <c r="P19" s="126">
        <f t="shared" si="4"/>
        <v>0</v>
      </c>
      <c r="Q19" s="127">
        <v>1</v>
      </c>
      <c r="R19" s="125">
        <f t="shared" si="5"/>
        <v>0</v>
      </c>
      <c r="S19" s="125">
        <f t="shared" si="0"/>
        <v>0</v>
      </c>
      <c r="T19" s="118"/>
    </row>
    <row r="20" spans="1:22" x14ac:dyDescent="0.2">
      <c r="A20" s="220"/>
      <c r="B20" s="231"/>
      <c r="C20" s="113"/>
      <c r="D20" s="113"/>
      <c r="E20" s="114"/>
      <c r="F20" s="114"/>
      <c r="G20" s="114"/>
      <c r="H20" s="116"/>
      <c r="I20" s="117"/>
      <c r="J20" s="118"/>
      <c r="K20" s="119"/>
      <c r="L20" s="180"/>
      <c r="M20" s="125">
        <f>J20*K20*(1+L20)</f>
        <v>0</v>
      </c>
      <c r="N20" s="125">
        <f>J20*K20*L20</f>
        <v>0</v>
      </c>
      <c r="O20" s="125">
        <f>M20-N20</f>
        <v>0</v>
      </c>
      <c r="P20" s="126">
        <f t="shared" si="4"/>
        <v>0</v>
      </c>
      <c r="Q20" s="127">
        <v>1</v>
      </c>
      <c r="R20" s="125">
        <f t="shared" si="5"/>
        <v>0</v>
      </c>
      <c r="S20" s="125">
        <f t="shared" si="0"/>
        <v>0</v>
      </c>
      <c r="T20" s="118"/>
      <c r="V20" s="121" t="s">
        <v>1</v>
      </c>
    </row>
    <row r="21" spans="1:22" x14ac:dyDescent="0.2">
      <c r="A21" s="220"/>
      <c r="B21" s="231"/>
      <c r="C21" s="113"/>
      <c r="D21" s="113"/>
      <c r="E21" s="114"/>
      <c r="F21" s="114"/>
      <c r="G21" s="114"/>
      <c r="H21" s="116"/>
      <c r="I21" s="117"/>
      <c r="J21" s="118"/>
      <c r="K21" s="119"/>
      <c r="L21" s="180"/>
      <c r="M21" s="125">
        <f>J21*K21*(1+L21)</f>
        <v>0</v>
      </c>
      <c r="N21" s="125">
        <f>J21*K21*L21</f>
        <v>0</v>
      </c>
      <c r="O21" s="125">
        <f>M21-N21</f>
        <v>0</v>
      </c>
      <c r="P21" s="126">
        <f t="shared" si="4"/>
        <v>0</v>
      </c>
      <c r="Q21" s="127">
        <v>1</v>
      </c>
      <c r="R21" s="125">
        <f>(P21*Q21)</f>
        <v>0</v>
      </c>
      <c r="S21" s="125">
        <f t="shared" si="0"/>
        <v>0</v>
      </c>
      <c r="T21" s="118"/>
      <c r="V21" s="121" t="s">
        <v>2</v>
      </c>
    </row>
    <row r="22" spans="1:22" x14ac:dyDescent="0.2">
      <c r="A22" s="220"/>
      <c r="B22" s="231"/>
      <c r="C22" s="113"/>
      <c r="D22" s="113"/>
      <c r="E22" s="114"/>
      <c r="F22" s="114"/>
      <c r="G22" s="114"/>
      <c r="H22" s="116"/>
      <c r="I22" s="117"/>
      <c r="J22" s="118"/>
      <c r="K22" s="119"/>
      <c r="L22" s="180"/>
      <c r="M22" s="125">
        <f>J22*K22*(1+L22)</f>
        <v>0</v>
      </c>
      <c r="N22" s="125">
        <f>J22*K22*L22</f>
        <v>0</v>
      </c>
      <c r="O22" s="125">
        <f>M22-N22</f>
        <v>0</v>
      </c>
      <c r="P22" s="126">
        <f t="shared" si="4"/>
        <v>0</v>
      </c>
      <c r="Q22" s="127">
        <v>1</v>
      </c>
      <c r="R22" s="125">
        <f>(P22*Q22)</f>
        <v>0</v>
      </c>
      <c r="S22" s="125">
        <f t="shared" si="0"/>
        <v>0</v>
      </c>
      <c r="T22" s="118"/>
      <c r="V22" s="121" t="s">
        <v>0</v>
      </c>
    </row>
    <row r="23" spans="1:22" x14ac:dyDescent="0.2">
      <c r="A23" s="220"/>
      <c r="B23" s="231"/>
      <c r="C23" s="113"/>
      <c r="D23" s="113"/>
      <c r="E23" s="114"/>
      <c r="F23" s="114"/>
      <c r="G23" s="114"/>
      <c r="H23" s="116"/>
      <c r="I23" s="117"/>
      <c r="J23" s="118"/>
      <c r="K23" s="119"/>
      <c r="L23" s="180"/>
      <c r="M23" s="125">
        <f>J23*K23*(1+L23)</f>
        <v>0</v>
      </c>
      <c r="N23" s="125">
        <f>J23*K23*L23</f>
        <v>0</v>
      </c>
      <c r="O23" s="125">
        <f>M23-N23</f>
        <v>0</v>
      </c>
      <c r="P23" s="126">
        <f t="shared" si="4"/>
        <v>0</v>
      </c>
      <c r="Q23" s="127">
        <v>1</v>
      </c>
      <c r="R23" s="125">
        <f>(P23*Q23)</f>
        <v>0</v>
      </c>
      <c r="S23" s="125">
        <f t="shared" si="0"/>
        <v>0</v>
      </c>
      <c r="T23" s="118"/>
      <c r="V23" s="121" t="s">
        <v>4</v>
      </c>
    </row>
    <row r="24" spans="1:22" x14ac:dyDescent="0.2">
      <c r="A24" s="220"/>
      <c r="B24" s="231"/>
      <c r="C24" s="128"/>
      <c r="D24" s="129"/>
      <c r="E24" s="129"/>
      <c r="F24" s="151"/>
      <c r="G24" s="151"/>
      <c r="H24" s="129"/>
      <c r="I24" s="129"/>
      <c r="J24" s="129"/>
      <c r="K24" s="130" t="s">
        <v>43</v>
      </c>
      <c r="L24" s="131"/>
      <c r="M24" s="126">
        <f>SUM(M9:M23)</f>
        <v>0</v>
      </c>
      <c r="N24" s="126">
        <f t="shared" ref="N24:S24" si="6">SUM(N9:N23)</f>
        <v>0</v>
      </c>
      <c r="O24" s="126">
        <f t="shared" si="6"/>
        <v>0</v>
      </c>
      <c r="P24" s="126">
        <f t="shared" si="4"/>
        <v>0</v>
      </c>
      <c r="Q24" s="131"/>
      <c r="R24" s="126">
        <f t="shared" si="6"/>
        <v>0</v>
      </c>
      <c r="S24" s="126">
        <f t="shared" si="6"/>
        <v>0</v>
      </c>
      <c r="T24" s="131"/>
      <c r="V24" s="121" t="s">
        <v>3</v>
      </c>
    </row>
    <row r="25" spans="1:22" x14ac:dyDescent="0.2">
      <c r="A25" s="220"/>
      <c r="B25" s="216" t="s">
        <v>14</v>
      </c>
      <c r="C25" s="113"/>
      <c r="D25" s="113"/>
      <c r="E25" s="115"/>
      <c r="F25" s="114"/>
      <c r="G25" s="114"/>
      <c r="H25" s="116"/>
      <c r="I25" s="117"/>
      <c r="J25" s="118"/>
      <c r="K25" s="119"/>
      <c r="L25" s="180"/>
      <c r="M25" s="125">
        <f>J25*K25*(1+L25)</f>
        <v>0</v>
      </c>
      <c r="N25" s="125">
        <f>J25*K25*L25</f>
        <v>0</v>
      </c>
      <c r="O25" s="125">
        <f>M25-N25</f>
        <v>0</v>
      </c>
      <c r="P25" s="126">
        <f t="shared" si="4"/>
        <v>0</v>
      </c>
      <c r="Q25" s="127">
        <v>1</v>
      </c>
      <c r="R25" s="125">
        <f>(P25*Q25)</f>
        <v>0</v>
      </c>
      <c r="S25" s="125">
        <f t="shared" ref="S25:S39" si="7">M25-R25</f>
        <v>0</v>
      </c>
      <c r="T25" s="118"/>
      <c r="V25" s="121" t="s">
        <v>5</v>
      </c>
    </row>
    <row r="26" spans="1:22" x14ac:dyDescent="0.2">
      <c r="A26" s="220"/>
      <c r="B26" s="217"/>
      <c r="C26" s="113"/>
      <c r="D26" s="113"/>
      <c r="E26" s="114"/>
      <c r="F26" s="114"/>
      <c r="G26" s="114"/>
      <c r="H26" s="116"/>
      <c r="I26" s="117"/>
      <c r="J26" s="118"/>
      <c r="K26" s="119"/>
      <c r="L26" s="180"/>
      <c r="M26" s="125">
        <f t="shared" ref="M26:M35" si="8">J26*K26*(1+L26)</f>
        <v>0</v>
      </c>
      <c r="N26" s="125">
        <f t="shared" ref="N26:N35" si="9">J26*K26*L26</f>
        <v>0</v>
      </c>
      <c r="O26" s="125">
        <f t="shared" ref="O26:O35" si="10">M26-N26</f>
        <v>0</v>
      </c>
      <c r="P26" s="126">
        <f t="shared" si="4"/>
        <v>0</v>
      </c>
      <c r="Q26" s="127">
        <v>1</v>
      </c>
      <c r="R26" s="125">
        <f t="shared" ref="R26:R36" si="11">(P26*Q26)</f>
        <v>0</v>
      </c>
      <c r="S26" s="125">
        <f t="shared" si="7"/>
        <v>0</v>
      </c>
      <c r="T26" s="118"/>
    </row>
    <row r="27" spans="1:22" x14ac:dyDescent="0.2">
      <c r="A27" s="220"/>
      <c r="B27" s="217"/>
      <c r="C27" s="113"/>
      <c r="D27" s="113"/>
      <c r="E27" s="114"/>
      <c r="F27" s="114"/>
      <c r="G27" s="114"/>
      <c r="H27" s="116"/>
      <c r="I27" s="117"/>
      <c r="J27" s="118"/>
      <c r="K27" s="119"/>
      <c r="L27" s="180"/>
      <c r="M27" s="125">
        <f t="shared" si="8"/>
        <v>0</v>
      </c>
      <c r="N27" s="125">
        <f t="shared" si="9"/>
        <v>0</v>
      </c>
      <c r="O27" s="125">
        <f t="shared" si="10"/>
        <v>0</v>
      </c>
      <c r="P27" s="126">
        <f t="shared" si="4"/>
        <v>0</v>
      </c>
      <c r="Q27" s="127">
        <v>1</v>
      </c>
      <c r="R27" s="125">
        <f t="shared" si="11"/>
        <v>0</v>
      </c>
      <c r="S27" s="125">
        <f t="shared" si="7"/>
        <v>0</v>
      </c>
      <c r="T27" s="118"/>
    </row>
    <row r="28" spans="1:22" x14ac:dyDescent="0.2">
      <c r="A28" s="220"/>
      <c r="B28" s="217"/>
      <c r="C28" s="113"/>
      <c r="D28" s="113"/>
      <c r="E28" s="114"/>
      <c r="F28" s="114"/>
      <c r="G28" s="114"/>
      <c r="H28" s="116"/>
      <c r="I28" s="117"/>
      <c r="J28" s="118"/>
      <c r="K28" s="119"/>
      <c r="L28" s="180"/>
      <c r="M28" s="125">
        <f t="shared" si="8"/>
        <v>0</v>
      </c>
      <c r="N28" s="125">
        <f t="shared" si="9"/>
        <v>0</v>
      </c>
      <c r="O28" s="125">
        <f t="shared" si="10"/>
        <v>0</v>
      </c>
      <c r="P28" s="126">
        <f t="shared" si="4"/>
        <v>0</v>
      </c>
      <c r="Q28" s="127">
        <v>1</v>
      </c>
      <c r="R28" s="125">
        <f t="shared" si="11"/>
        <v>0</v>
      </c>
      <c r="S28" s="125">
        <f t="shared" si="7"/>
        <v>0</v>
      </c>
      <c r="T28" s="118"/>
    </row>
    <row r="29" spans="1:22" x14ac:dyDescent="0.2">
      <c r="A29" s="220"/>
      <c r="B29" s="217"/>
      <c r="C29" s="113"/>
      <c r="D29" s="113"/>
      <c r="E29" s="114"/>
      <c r="F29" s="114"/>
      <c r="G29" s="114"/>
      <c r="H29" s="116"/>
      <c r="I29" s="117"/>
      <c r="J29" s="118"/>
      <c r="K29" s="119"/>
      <c r="L29" s="180"/>
      <c r="M29" s="125">
        <f t="shared" si="8"/>
        <v>0</v>
      </c>
      <c r="N29" s="125">
        <f t="shared" si="9"/>
        <v>0</v>
      </c>
      <c r="O29" s="125">
        <f t="shared" si="10"/>
        <v>0</v>
      </c>
      <c r="P29" s="126">
        <f t="shared" si="4"/>
        <v>0</v>
      </c>
      <c r="Q29" s="127">
        <v>1</v>
      </c>
      <c r="R29" s="125">
        <f t="shared" si="11"/>
        <v>0</v>
      </c>
      <c r="S29" s="125">
        <f t="shared" si="7"/>
        <v>0</v>
      </c>
      <c r="T29" s="118"/>
    </row>
    <row r="30" spans="1:22" x14ac:dyDescent="0.2">
      <c r="A30" s="220"/>
      <c r="B30" s="217"/>
      <c r="C30" s="113"/>
      <c r="D30" s="113"/>
      <c r="E30" s="114"/>
      <c r="F30" s="114"/>
      <c r="G30" s="114"/>
      <c r="H30" s="116"/>
      <c r="I30" s="117"/>
      <c r="J30" s="118"/>
      <c r="K30" s="119"/>
      <c r="L30" s="180"/>
      <c r="M30" s="125">
        <f t="shared" si="8"/>
        <v>0</v>
      </c>
      <c r="N30" s="125">
        <f t="shared" si="9"/>
        <v>0</v>
      </c>
      <c r="O30" s="125">
        <f t="shared" si="10"/>
        <v>0</v>
      </c>
      <c r="P30" s="126">
        <f t="shared" si="4"/>
        <v>0</v>
      </c>
      <c r="Q30" s="127">
        <v>1</v>
      </c>
      <c r="R30" s="125">
        <f t="shared" si="11"/>
        <v>0</v>
      </c>
      <c r="S30" s="125">
        <f t="shared" si="7"/>
        <v>0</v>
      </c>
      <c r="T30" s="118"/>
    </row>
    <row r="31" spans="1:22" x14ac:dyDescent="0.2">
      <c r="A31" s="220"/>
      <c r="B31" s="217"/>
      <c r="C31" s="113"/>
      <c r="D31" s="113"/>
      <c r="E31" s="114"/>
      <c r="F31" s="114"/>
      <c r="G31" s="114"/>
      <c r="H31" s="116"/>
      <c r="I31" s="117"/>
      <c r="J31" s="118"/>
      <c r="K31" s="119"/>
      <c r="L31" s="180"/>
      <c r="M31" s="125">
        <f t="shared" si="8"/>
        <v>0</v>
      </c>
      <c r="N31" s="125">
        <f t="shared" si="9"/>
        <v>0</v>
      </c>
      <c r="O31" s="125">
        <f t="shared" si="10"/>
        <v>0</v>
      </c>
      <c r="P31" s="126">
        <f t="shared" si="4"/>
        <v>0</v>
      </c>
      <c r="Q31" s="127">
        <v>1</v>
      </c>
      <c r="R31" s="125">
        <f t="shared" si="11"/>
        <v>0</v>
      </c>
      <c r="S31" s="125">
        <f t="shared" si="7"/>
        <v>0</v>
      </c>
      <c r="T31" s="118"/>
    </row>
    <row r="32" spans="1:22" x14ac:dyDescent="0.2">
      <c r="A32" s="220"/>
      <c r="B32" s="217"/>
      <c r="C32" s="113"/>
      <c r="D32" s="113"/>
      <c r="E32" s="114"/>
      <c r="F32" s="114"/>
      <c r="G32" s="114"/>
      <c r="H32" s="116"/>
      <c r="I32" s="117"/>
      <c r="J32" s="118"/>
      <c r="K32" s="119"/>
      <c r="L32" s="180"/>
      <c r="M32" s="125">
        <f t="shared" si="8"/>
        <v>0</v>
      </c>
      <c r="N32" s="125">
        <f t="shared" si="9"/>
        <v>0</v>
      </c>
      <c r="O32" s="125">
        <f t="shared" si="10"/>
        <v>0</v>
      </c>
      <c r="P32" s="126">
        <f t="shared" si="4"/>
        <v>0</v>
      </c>
      <c r="Q32" s="127">
        <v>1</v>
      </c>
      <c r="R32" s="125">
        <f t="shared" si="11"/>
        <v>0</v>
      </c>
      <c r="S32" s="125">
        <f t="shared" si="7"/>
        <v>0</v>
      </c>
      <c r="T32" s="118"/>
    </row>
    <row r="33" spans="1:22" x14ac:dyDescent="0.2">
      <c r="A33" s="220"/>
      <c r="B33" s="217"/>
      <c r="C33" s="113"/>
      <c r="D33" s="113"/>
      <c r="E33" s="114"/>
      <c r="F33" s="114"/>
      <c r="G33" s="114"/>
      <c r="H33" s="116"/>
      <c r="I33" s="117"/>
      <c r="J33" s="118"/>
      <c r="K33" s="119"/>
      <c r="L33" s="180"/>
      <c r="M33" s="125">
        <f t="shared" si="8"/>
        <v>0</v>
      </c>
      <c r="N33" s="125">
        <f t="shared" si="9"/>
        <v>0</v>
      </c>
      <c r="O33" s="125">
        <f t="shared" si="10"/>
        <v>0</v>
      </c>
      <c r="P33" s="126">
        <f t="shared" si="4"/>
        <v>0</v>
      </c>
      <c r="Q33" s="127">
        <v>1</v>
      </c>
      <c r="R33" s="125">
        <f t="shared" si="11"/>
        <v>0</v>
      </c>
      <c r="S33" s="125">
        <f t="shared" si="7"/>
        <v>0</v>
      </c>
      <c r="T33" s="118"/>
    </row>
    <row r="34" spans="1:22" x14ac:dyDescent="0.2">
      <c r="A34" s="220"/>
      <c r="B34" s="217"/>
      <c r="C34" s="113"/>
      <c r="D34" s="113"/>
      <c r="E34" s="114"/>
      <c r="F34" s="114"/>
      <c r="G34" s="114"/>
      <c r="H34" s="116"/>
      <c r="I34" s="117"/>
      <c r="J34" s="118"/>
      <c r="K34" s="119"/>
      <c r="L34" s="180"/>
      <c r="M34" s="125">
        <f t="shared" si="8"/>
        <v>0</v>
      </c>
      <c r="N34" s="125">
        <f t="shared" si="9"/>
        <v>0</v>
      </c>
      <c r="O34" s="125">
        <f t="shared" si="10"/>
        <v>0</v>
      </c>
      <c r="P34" s="126">
        <f t="shared" si="4"/>
        <v>0</v>
      </c>
      <c r="Q34" s="127">
        <v>1</v>
      </c>
      <c r="R34" s="125">
        <f t="shared" si="11"/>
        <v>0</v>
      </c>
      <c r="S34" s="125">
        <f t="shared" si="7"/>
        <v>0</v>
      </c>
      <c r="T34" s="118"/>
    </row>
    <row r="35" spans="1:22" x14ac:dyDescent="0.2">
      <c r="A35" s="220"/>
      <c r="B35" s="217"/>
      <c r="C35" s="113"/>
      <c r="D35" s="113"/>
      <c r="E35" s="114"/>
      <c r="F35" s="114"/>
      <c r="G35" s="114"/>
      <c r="H35" s="116"/>
      <c r="I35" s="117"/>
      <c r="J35" s="118"/>
      <c r="K35" s="119"/>
      <c r="L35" s="180"/>
      <c r="M35" s="125">
        <f t="shared" si="8"/>
        <v>0</v>
      </c>
      <c r="N35" s="125">
        <f t="shared" si="9"/>
        <v>0</v>
      </c>
      <c r="O35" s="125">
        <f t="shared" si="10"/>
        <v>0</v>
      </c>
      <c r="P35" s="126">
        <f t="shared" si="4"/>
        <v>0</v>
      </c>
      <c r="Q35" s="127">
        <v>1</v>
      </c>
      <c r="R35" s="125">
        <f t="shared" si="11"/>
        <v>0</v>
      </c>
      <c r="S35" s="125">
        <f t="shared" si="7"/>
        <v>0</v>
      </c>
      <c r="T35" s="118"/>
    </row>
    <row r="36" spans="1:22" x14ac:dyDescent="0.2">
      <c r="A36" s="220"/>
      <c r="B36" s="217"/>
      <c r="C36" s="113"/>
      <c r="D36" s="113"/>
      <c r="E36" s="114"/>
      <c r="F36" s="114"/>
      <c r="G36" s="114"/>
      <c r="H36" s="116"/>
      <c r="I36" s="117"/>
      <c r="J36" s="118"/>
      <c r="K36" s="119"/>
      <c r="L36" s="180"/>
      <c r="M36" s="125">
        <f>J36*K36*(1+L36)</f>
        <v>0</v>
      </c>
      <c r="N36" s="125">
        <f>J36*K36*L36</f>
        <v>0</v>
      </c>
      <c r="O36" s="125">
        <f>M36-N36</f>
        <v>0</v>
      </c>
      <c r="P36" s="126">
        <f t="shared" si="4"/>
        <v>0</v>
      </c>
      <c r="Q36" s="127">
        <v>1</v>
      </c>
      <c r="R36" s="125">
        <f t="shared" si="11"/>
        <v>0</v>
      </c>
      <c r="S36" s="125">
        <f t="shared" si="7"/>
        <v>0</v>
      </c>
      <c r="T36" s="118"/>
      <c r="V36" s="121" t="s">
        <v>7</v>
      </c>
    </row>
    <row r="37" spans="1:22" x14ac:dyDescent="0.2">
      <c r="A37" s="220"/>
      <c r="B37" s="217"/>
      <c r="C37" s="113"/>
      <c r="D37" s="113"/>
      <c r="E37" s="114"/>
      <c r="F37" s="114"/>
      <c r="G37" s="114"/>
      <c r="H37" s="116"/>
      <c r="I37" s="117"/>
      <c r="J37" s="118"/>
      <c r="K37" s="119"/>
      <c r="L37" s="180"/>
      <c r="M37" s="125">
        <f>J37*K37*(1+L37)</f>
        <v>0</v>
      </c>
      <c r="N37" s="125">
        <f>J37*K37*L37</f>
        <v>0</v>
      </c>
      <c r="O37" s="125">
        <f>M37-N37</f>
        <v>0</v>
      </c>
      <c r="P37" s="126">
        <f t="shared" si="4"/>
        <v>0</v>
      </c>
      <c r="Q37" s="127">
        <v>1</v>
      </c>
      <c r="R37" s="125">
        <f>(P37*Q37)</f>
        <v>0</v>
      </c>
      <c r="S37" s="125">
        <f t="shared" si="7"/>
        <v>0</v>
      </c>
      <c r="T37" s="118"/>
      <c r="V37" s="121" t="s">
        <v>6</v>
      </c>
    </row>
    <row r="38" spans="1:22" x14ac:dyDescent="0.2">
      <c r="A38" s="220"/>
      <c r="B38" s="217"/>
      <c r="C38" s="113"/>
      <c r="D38" s="113"/>
      <c r="E38" s="114"/>
      <c r="F38" s="114"/>
      <c r="G38" s="114"/>
      <c r="H38" s="116"/>
      <c r="I38" s="117"/>
      <c r="J38" s="118"/>
      <c r="K38" s="119"/>
      <c r="L38" s="180"/>
      <c r="M38" s="125">
        <f>J38*K38*(1+L38)</f>
        <v>0</v>
      </c>
      <c r="N38" s="125">
        <f>J38*K38*L38</f>
        <v>0</v>
      </c>
      <c r="O38" s="125">
        <f>M38-N38</f>
        <v>0</v>
      </c>
      <c r="P38" s="126">
        <f t="shared" si="4"/>
        <v>0</v>
      </c>
      <c r="Q38" s="127">
        <v>1</v>
      </c>
      <c r="R38" s="125">
        <f>(P38*Q38)</f>
        <v>0</v>
      </c>
      <c r="S38" s="125">
        <f t="shared" si="7"/>
        <v>0</v>
      </c>
      <c r="T38" s="118"/>
    </row>
    <row r="39" spans="1:22" x14ac:dyDescent="0.2">
      <c r="A39" s="220"/>
      <c r="B39" s="217"/>
      <c r="C39" s="113"/>
      <c r="D39" s="113"/>
      <c r="E39" s="114"/>
      <c r="F39" s="114"/>
      <c r="G39" s="114"/>
      <c r="H39" s="116"/>
      <c r="I39" s="117"/>
      <c r="J39" s="118"/>
      <c r="K39" s="119"/>
      <c r="L39" s="180"/>
      <c r="M39" s="125">
        <f>J39*K39*(1+L39)</f>
        <v>0</v>
      </c>
      <c r="N39" s="125">
        <f>J39*K39*L39</f>
        <v>0</v>
      </c>
      <c r="O39" s="125">
        <f>M39-N39</f>
        <v>0</v>
      </c>
      <c r="P39" s="126">
        <f t="shared" si="4"/>
        <v>0</v>
      </c>
      <c r="Q39" s="127">
        <v>1</v>
      </c>
      <c r="R39" s="125">
        <f>(P39*Q39)</f>
        <v>0</v>
      </c>
      <c r="S39" s="125">
        <f t="shared" si="7"/>
        <v>0</v>
      </c>
      <c r="T39" s="118"/>
    </row>
    <row r="40" spans="1:22" x14ac:dyDescent="0.2">
      <c r="A40" s="220"/>
      <c r="B40" s="218"/>
      <c r="C40" s="128"/>
      <c r="D40" s="129"/>
      <c r="E40" s="129"/>
      <c r="F40" s="151"/>
      <c r="G40" s="151"/>
      <c r="H40" s="129"/>
      <c r="I40" s="129"/>
      <c r="J40" s="129"/>
      <c r="K40" s="130" t="s">
        <v>43</v>
      </c>
      <c r="L40" s="131"/>
      <c r="M40" s="126">
        <f>SUM(M25:M39)</f>
        <v>0</v>
      </c>
      <c r="N40" s="126">
        <f>SUM(N25:N39)</f>
        <v>0</v>
      </c>
      <c r="O40" s="126">
        <f t="shared" ref="O40:S40" si="12">SUM(O25:O39)</f>
        <v>0</v>
      </c>
      <c r="P40" s="126">
        <f t="shared" si="4"/>
        <v>0</v>
      </c>
      <c r="Q40" s="131"/>
      <c r="R40" s="126">
        <f t="shared" si="12"/>
        <v>0</v>
      </c>
      <c r="S40" s="126">
        <f t="shared" si="12"/>
        <v>0</v>
      </c>
      <c r="T40" s="131"/>
    </row>
    <row r="41" spans="1:22" x14ac:dyDescent="0.2">
      <c r="A41" s="220"/>
      <c r="B41" s="216" t="s">
        <v>184</v>
      </c>
      <c r="C41" s="113"/>
      <c r="D41" s="113"/>
      <c r="E41" s="115"/>
      <c r="F41" s="114"/>
      <c r="G41" s="114"/>
      <c r="H41" s="116"/>
      <c r="I41" s="117"/>
      <c r="J41" s="118"/>
      <c r="K41" s="119"/>
      <c r="L41" s="180"/>
      <c r="M41" s="125">
        <f>J41*K41*(1+L41)</f>
        <v>0</v>
      </c>
      <c r="N41" s="125">
        <f>J41*K41*L41</f>
        <v>0</v>
      </c>
      <c r="O41" s="125">
        <f>M41-N41</f>
        <v>0</v>
      </c>
      <c r="P41" s="126">
        <f t="shared" ref="P41:P56" si="13">M41</f>
        <v>0</v>
      </c>
      <c r="Q41" s="127">
        <v>1</v>
      </c>
      <c r="R41" s="125">
        <f>(P41*Q41)</f>
        <v>0</v>
      </c>
      <c r="S41" s="125">
        <f t="shared" ref="S41:S55" si="14">M41-R41</f>
        <v>0</v>
      </c>
      <c r="T41" s="118"/>
      <c r="V41" s="121" t="s">
        <v>5</v>
      </c>
    </row>
    <row r="42" spans="1:22" x14ac:dyDescent="0.2">
      <c r="A42" s="220"/>
      <c r="B42" s="217"/>
      <c r="C42" s="113"/>
      <c r="D42" s="113"/>
      <c r="E42" s="114"/>
      <c r="F42" s="114"/>
      <c r="G42" s="114"/>
      <c r="H42" s="116"/>
      <c r="I42" s="117"/>
      <c r="J42" s="118"/>
      <c r="K42" s="119"/>
      <c r="L42" s="180"/>
      <c r="M42" s="125">
        <f t="shared" ref="M42:M51" si="15">J42*K42*(1+L42)</f>
        <v>0</v>
      </c>
      <c r="N42" s="125">
        <f t="shared" ref="N42:N51" si="16">J42*K42*L42</f>
        <v>0</v>
      </c>
      <c r="O42" s="125">
        <f t="shared" ref="O42:O51" si="17">M42-N42</f>
        <v>0</v>
      </c>
      <c r="P42" s="126">
        <f t="shared" si="13"/>
        <v>0</v>
      </c>
      <c r="Q42" s="127">
        <v>1</v>
      </c>
      <c r="R42" s="125">
        <f t="shared" ref="R42:R52" si="18">(P42*Q42)</f>
        <v>0</v>
      </c>
      <c r="S42" s="125">
        <f t="shared" si="14"/>
        <v>0</v>
      </c>
      <c r="T42" s="118"/>
    </row>
    <row r="43" spans="1:22" x14ac:dyDescent="0.2">
      <c r="A43" s="220"/>
      <c r="B43" s="217"/>
      <c r="C43" s="113"/>
      <c r="D43" s="113"/>
      <c r="E43" s="114"/>
      <c r="F43" s="114"/>
      <c r="G43" s="114"/>
      <c r="H43" s="116"/>
      <c r="I43" s="117"/>
      <c r="J43" s="118"/>
      <c r="K43" s="119"/>
      <c r="L43" s="180"/>
      <c r="M43" s="125">
        <f t="shared" si="15"/>
        <v>0</v>
      </c>
      <c r="N43" s="125">
        <f t="shared" si="16"/>
        <v>0</v>
      </c>
      <c r="O43" s="125">
        <f t="shared" si="17"/>
        <v>0</v>
      </c>
      <c r="P43" s="126">
        <f t="shared" si="13"/>
        <v>0</v>
      </c>
      <c r="Q43" s="127">
        <v>1</v>
      </c>
      <c r="R43" s="125">
        <f t="shared" si="18"/>
        <v>0</v>
      </c>
      <c r="S43" s="125">
        <f t="shared" si="14"/>
        <v>0</v>
      </c>
      <c r="T43" s="118"/>
    </row>
    <row r="44" spans="1:22" x14ac:dyDescent="0.2">
      <c r="A44" s="220"/>
      <c r="B44" s="217"/>
      <c r="C44" s="113"/>
      <c r="D44" s="113"/>
      <c r="E44" s="114"/>
      <c r="F44" s="114"/>
      <c r="G44" s="114"/>
      <c r="H44" s="116"/>
      <c r="I44" s="117"/>
      <c r="J44" s="118"/>
      <c r="K44" s="119"/>
      <c r="L44" s="180"/>
      <c r="M44" s="125">
        <f t="shared" si="15"/>
        <v>0</v>
      </c>
      <c r="N44" s="125">
        <f t="shared" si="16"/>
        <v>0</v>
      </c>
      <c r="O44" s="125">
        <f t="shared" si="17"/>
        <v>0</v>
      </c>
      <c r="P44" s="126">
        <f t="shared" si="13"/>
        <v>0</v>
      </c>
      <c r="Q44" s="127">
        <v>1</v>
      </c>
      <c r="R44" s="125">
        <f t="shared" si="18"/>
        <v>0</v>
      </c>
      <c r="S44" s="125">
        <f t="shared" si="14"/>
        <v>0</v>
      </c>
      <c r="T44" s="118"/>
    </row>
    <row r="45" spans="1:22" x14ac:dyDescent="0.2">
      <c r="A45" s="220"/>
      <c r="B45" s="217"/>
      <c r="C45" s="113"/>
      <c r="D45" s="113"/>
      <c r="E45" s="114"/>
      <c r="F45" s="114"/>
      <c r="G45" s="114"/>
      <c r="H45" s="116"/>
      <c r="I45" s="117"/>
      <c r="J45" s="118"/>
      <c r="K45" s="119"/>
      <c r="L45" s="180"/>
      <c r="M45" s="125">
        <f t="shared" si="15"/>
        <v>0</v>
      </c>
      <c r="N45" s="125">
        <f t="shared" si="16"/>
        <v>0</v>
      </c>
      <c r="O45" s="125">
        <f t="shared" si="17"/>
        <v>0</v>
      </c>
      <c r="P45" s="126">
        <f t="shared" si="13"/>
        <v>0</v>
      </c>
      <c r="Q45" s="127">
        <v>1</v>
      </c>
      <c r="R45" s="125">
        <f t="shared" si="18"/>
        <v>0</v>
      </c>
      <c r="S45" s="125">
        <f t="shared" si="14"/>
        <v>0</v>
      </c>
      <c r="T45" s="118"/>
    </row>
    <row r="46" spans="1:22" x14ac:dyDescent="0.2">
      <c r="A46" s="220"/>
      <c r="B46" s="217"/>
      <c r="C46" s="113"/>
      <c r="D46" s="113"/>
      <c r="E46" s="114"/>
      <c r="F46" s="114"/>
      <c r="G46" s="114"/>
      <c r="H46" s="116"/>
      <c r="I46" s="117"/>
      <c r="J46" s="118"/>
      <c r="K46" s="119"/>
      <c r="L46" s="180"/>
      <c r="M46" s="125">
        <f t="shared" si="15"/>
        <v>0</v>
      </c>
      <c r="N46" s="125">
        <f t="shared" si="16"/>
        <v>0</v>
      </c>
      <c r="O46" s="125">
        <f t="shared" si="17"/>
        <v>0</v>
      </c>
      <c r="P46" s="126">
        <f t="shared" si="13"/>
        <v>0</v>
      </c>
      <c r="Q46" s="127">
        <v>1</v>
      </c>
      <c r="R46" s="125">
        <f t="shared" si="18"/>
        <v>0</v>
      </c>
      <c r="S46" s="125">
        <f t="shared" si="14"/>
        <v>0</v>
      </c>
      <c r="T46" s="118"/>
    </row>
    <row r="47" spans="1:22" x14ac:dyDescent="0.2">
      <c r="A47" s="220"/>
      <c r="B47" s="217"/>
      <c r="C47" s="113"/>
      <c r="D47" s="113"/>
      <c r="E47" s="114"/>
      <c r="F47" s="114"/>
      <c r="G47" s="114"/>
      <c r="H47" s="116"/>
      <c r="I47" s="117"/>
      <c r="J47" s="118"/>
      <c r="K47" s="119"/>
      <c r="L47" s="180"/>
      <c r="M47" s="125">
        <f t="shared" si="15"/>
        <v>0</v>
      </c>
      <c r="N47" s="125">
        <f t="shared" si="16"/>
        <v>0</v>
      </c>
      <c r="O47" s="125">
        <f t="shared" si="17"/>
        <v>0</v>
      </c>
      <c r="P47" s="126">
        <f t="shared" si="13"/>
        <v>0</v>
      </c>
      <c r="Q47" s="127">
        <v>1</v>
      </c>
      <c r="R47" s="125">
        <f t="shared" si="18"/>
        <v>0</v>
      </c>
      <c r="S47" s="125">
        <f t="shared" si="14"/>
        <v>0</v>
      </c>
      <c r="T47" s="118"/>
    </row>
    <row r="48" spans="1:22" x14ac:dyDescent="0.2">
      <c r="A48" s="220"/>
      <c r="B48" s="217"/>
      <c r="C48" s="113"/>
      <c r="D48" s="113"/>
      <c r="E48" s="114"/>
      <c r="F48" s="114"/>
      <c r="G48" s="114"/>
      <c r="H48" s="116"/>
      <c r="I48" s="117"/>
      <c r="J48" s="118"/>
      <c r="K48" s="119"/>
      <c r="L48" s="180"/>
      <c r="M48" s="125">
        <f t="shared" si="15"/>
        <v>0</v>
      </c>
      <c r="N48" s="125">
        <f t="shared" si="16"/>
        <v>0</v>
      </c>
      <c r="O48" s="125">
        <f t="shared" si="17"/>
        <v>0</v>
      </c>
      <c r="P48" s="126">
        <f t="shared" si="13"/>
        <v>0</v>
      </c>
      <c r="Q48" s="127">
        <v>1</v>
      </c>
      <c r="R48" s="125">
        <f t="shared" si="18"/>
        <v>0</v>
      </c>
      <c r="S48" s="125">
        <f t="shared" si="14"/>
        <v>0</v>
      </c>
      <c r="T48" s="118"/>
    </row>
    <row r="49" spans="1:22" x14ac:dyDescent="0.2">
      <c r="A49" s="220"/>
      <c r="B49" s="217"/>
      <c r="C49" s="113"/>
      <c r="D49" s="113"/>
      <c r="E49" s="114"/>
      <c r="F49" s="114"/>
      <c r="G49" s="114"/>
      <c r="H49" s="116"/>
      <c r="I49" s="117"/>
      <c r="J49" s="118"/>
      <c r="K49" s="119"/>
      <c r="L49" s="180"/>
      <c r="M49" s="125">
        <f t="shared" si="15"/>
        <v>0</v>
      </c>
      <c r="N49" s="125">
        <f t="shared" si="16"/>
        <v>0</v>
      </c>
      <c r="O49" s="125">
        <f t="shared" si="17"/>
        <v>0</v>
      </c>
      <c r="P49" s="126">
        <f t="shared" si="13"/>
        <v>0</v>
      </c>
      <c r="Q49" s="127">
        <v>1</v>
      </c>
      <c r="R49" s="125">
        <f t="shared" si="18"/>
        <v>0</v>
      </c>
      <c r="S49" s="125">
        <f t="shared" si="14"/>
        <v>0</v>
      </c>
      <c r="T49" s="118"/>
    </row>
    <row r="50" spans="1:22" x14ac:dyDescent="0.2">
      <c r="A50" s="220"/>
      <c r="B50" s="217"/>
      <c r="C50" s="113"/>
      <c r="D50" s="113"/>
      <c r="E50" s="114"/>
      <c r="F50" s="114"/>
      <c r="G50" s="114"/>
      <c r="H50" s="116"/>
      <c r="I50" s="117"/>
      <c r="J50" s="118"/>
      <c r="K50" s="119"/>
      <c r="L50" s="180"/>
      <c r="M50" s="125">
        <f t="shared" si="15"/>
        <v>0</v>
      </c>
      <c r="N50" s="125">
        <f t="shared" si="16"/>
        <v>0</v>
      </c>
      <c r="O50" s="125">
        <f t="shared" si="17"/>
        <v>0</v>
      </c>
      <c r="P50" s="126">
        <f t="shared" si="13"/>
        <v>0</v>
      </c>
      <c r="Q50" s="127">
        <v>1</v>
      </c>
      <c r="R50" s="125">
        <f t="shared" si="18"/>
        <v>0</v>
      </c>
      <c r="S50" s="125">
        <f t="shared" si="14"/>
        <v>0</v>
      </c>
      <c r="T50" s="118"/>
    </row>
    <row r="51" spans="1:22" x14ac:dyDescent="0.2">
      <c r="A51" s="220"/>
      <c r="B51" s="217"/>
      <c r="C51" s="113"/>
      <c r="D51" s="113"/>
      <c r="E51" s="114"/>
      <c r="F51" s="114"/>
      <c r="G51" s="114"/>
      <c r="H51" s="116"/>
      <c r="I51" s="117"/>
      <c r="J51" s="118"/>
      <c r="K51" s="119"/>
      <c r="L51" s="180"/>
      <c r="M51" s="125">
        <f t="shared" si="15"/>
        <v>0</v>
      </c>
      <c r="N51" s="125">
        <f t="shared" si="16"/>
        <v>0</v>
      </c>
      <c r="O51" s="125">
        <f t="shared" si="17"/>
        <v>0</v>
      </c>
      <c r="P51" s="126">
        <f t="shared" si="13"/>
        <v>0</v>
      </c>
      <c r="Q51" s="127">
        <v>1</v>
      </c>
      <c r="R51" s="125">
        <f t="shared" si="18"/>
        <v>0</v>
      </c>
      <c r="S51" s="125">
        <f t="shared" si="14"/>
        <v>0</v>
      </c>
      <c r="T51" s="118"/>
    </row>
    <row r="52" spans="1:22" x14ac:dyDescent="0.2">
      <c r="A52" s="220"/>
      <c r="B52" s="217"/>
      <c r="C52" s="113"/>
      <c r="D52" s="113"/>
      <c r="E52" s="114"/>
      <c r="F52" s="114"/>
      <c r="G52" s="114"/>
      <c r="H52" s="116"/>
      <c r="I52" s="117"/>
      <c r="J52" s="118"/>
      <c r="K52" s="119"/>
      <c r="L52" s="180"/>
      <c r="M52" s="125">
        <f>J52*K52*(1+L52)</f>
        <v>0</v>
      </c>
      <c r="N52" s="125">
        <f>J52*K52*L52</f>
        <v>0</v>
      </c>
      <c r="O52" s="125">
        <f>M52-N52</f>
        <v>0</v>
      </c>
      <c r="P52" s="126">
        <f t="shared" si="13"/>
        <v>0</v>
      </c>
      <c r="Q52" s="127">
        <v>1</v>
      </c>
      <c r="R52" s="125">
        <f t="shared" si="18"/>
        <v>0</v>
      </c>
      <c r="S52" s="125">
        <f t="shared" si="14"/>
        <v>0</v>
      </c>
      <c r="T52" s="118"/>
      <c r="V52" s="121" t="s">
        <v>7</v>
      </c>
    </row>
    <row r="53" spans="1:22" x14ac:dyDescent="0.2">
      <c r="A53" s="220"/>
      <c r="B53" s="217"/>
      <c r="C53" s="113"/>
      <c r="D53" s="113"/>
      <c r="E53" s="114"/>
      <c r="F53" s="114"/>
      <c r="G53" s="114"/>
      <c r="H53" s="116"/>
      <c r="I53" s="117"/>
      <c r="J53" s="118"/>
      <c r="K53" s="119"/>
      <c r="L53" s="180"/>
      <c r="M53" s="125">
        <f>J53*K53*(1+L53)</f>
        <v>0</v>
      </c>
      <c r="N53" s="125">
        <f>J53*K53*L53</f>
        <v>0</v>
      </c>
      <c r="O53" s="125">
        <f>M53-N53</f>
        <v>0</v>
      </c>
      <c r="P53" s="126">
        <f t="shared" si="13"/>
        <v>0</v>
      </c>
      <c r="Q53" s="127">
        <v>1</v>
      </c>
      <c r="R53" s="125">
        <f>(P53*Q53)</f>
        <v>0</v>
      </c>
      <c r="S53" s="125">
        <f t="shared" si="14"/>
        <v>0</v>
      </c>
      <c r="T53" s="118"/>
      <c r="V53" s="121" t="s">
        <v>6</v>
      </c>
    </row>
    <row r="54" spans="1:22" x14ac:dyDescent="0.2">
      <c r="A54" s="220"/>
      <c r="B54" s="217"/>
      <c r="C54" s="113"/>
      <c r="D54" s="113"/>
      <c r="E54" s="114"/>
      <c r="F54" s="114"/>
      <c r="G54" s="114"/>
      <c r="H54" s="116"/>
      <c r="I54" s="117"/>
      <c r="J54" s="118"/>
      <c r="K54" s="119"/>
      <c r="L54" s="180"/>
      <c r="M54" s="125">
        <f>J54*K54*(1+L54)</f>
        <v>0</v>
      </c>
      <c r="N54" s="125">
        <f>J54*K54*L54</f>
        <v>0</v>
      </c>
      <c r="O54" s="125">
        <f>M54-N54</f>
        <v>0</v>
      </c>
      <c r="P54" s="126">
        <f t="shared" si="13"/>
        <v>0</v>
      </c>
      <c r="Q54" s="127">
        <v>1</v>
      </c>
      <c r="R54" s="125">
        <f>(P54*Q54)</f>
        <v>0</v>
      </c>
      <c r="S54" s="125">
        <f t="shared" si="14"/>
        <v>0</v>
      </c>
      <c r="T54" s="118"/>
    </row>
    <row r="55" spans="1:22" x14ac:dyDescent="0.2">
      <c r="A55" s="220"/>
      <c r="B55" s="217"/>
      <c r="C55" s="113"/>
      <c r="D55" s="113"/>
      <c r="E55" s="114"/>
      <c r="F55" s="114"/>
      <c r="G55" s="114"/>
      <c r="H55" s="116"/>
      <c r="I55" s="117"/>
      <c r="J55" s="118"/>
      <c r="K55" s="119"/>
      <c r="L55" s="180"/>
      <c r="M55" s="125">
        <f>J55*K55*(1+L55)</f>
        <v>0</v>
      </c>
      <c r="N55" s="125">
        <f>J55*K55*L55</f>
        <v>0</v>
      </c>
      <c r="O55" s="125">
        <f>M55-N55</f>
        <v>0</v>
      </c>
      <c r="P55" s="126">
        <f t="shared" si="13"/>
        <v>0</v>
      </c>
      <c r="Q55" s="127">
        <v>1</v>
      </c>
      <c r="R55" s="125">
        <f>(P55*Q55)</f>
        <v>0</v>
      </c>
      <c r="S55" s="125">
        <f t="shared" si="14"/>
        <v>0</v>
      </c>
      <c r="T55" s="118"/>
    </row>
    <row r="56" spans="1:22" x14ac:dyDescent="0.2">
      <c r="A56" s="220"/>
      <c r="B56" s="218"/>
      <c r="C56" s="128"/>
      <c r="D56" s="129"/>
      <c r="E56" s="129"/>
      <c r="F56" s="151"/>
      <c r="G56" s="151"/>
      <c r="H56" s="129"/>
      <c r="I56" s="129"/>
      <c r="J56" s="129"/>
      <c r="K56" s="130" t="s">
        <v>43</v>
      </c>
      <c r="L56" s="131"/>
      <c r="M56" s="126">
        <f>SUM(M41:M55)</f>
        <v>0</v>
      </c>
      <c r="N56" s="126">
        <f>SUM(N41:N55)</f>
        <v>0</v>
      </c>
      <c r="O56" s="126">
        <f t="shared" ref="O56" si="19">SUM(O41:O55)</f>
        <v>0</v>
      </c>
      <c r="P56" s="126">
        <f t="shared" si="13"/>
        <v>0</v>
      </c>
      <c r="Q56" s="131"/>
      <c r="R56" s="126">
        <f t="shared" ref="R56:S56" si="20">SUM(R41:R55)</f>
        <v>0</v>
      </c>
      <c r="S56" s="126">
        <f t="shared" si="20"/>
        <v>0</v>
      </c>
      <c r="T56" s="131"/>
    </row>
    <row r="57" spans="1:22" ht="38.25" customHeight="1" x14ac:dyDescent="0.2">
      <c r="A57" s="181"/>
      <c r="C57" s="52"/>
      <c r="D57" s="108"/>
      <c r="E57" s="132"/>
      <c r="F57" s="132"/>
      <c r="G57" s="132"/>
      <c r="H57" s="132"/>
      <c r="I57" s="132"/>
      <c r="J57" s="132"/>
      <c r="K57" s="133" t="s">
        <v>185</v>
      </c>
      <c r="L57" s="131"/>
      <c r="M57" s="126">
        <f>M40+M24+M56</f>
        <v>0</v>
      </c>
      <c r="N57" s="126">
        <f t="shared" ref="N57:P57" si="21">N40+N24+N56</f>
        <v>0</v>
      </c>
      <c r="O57" s="126">
        <f t="shared" si="21"/>
        <v>0</v>
      </c>
      <c r="P57" s="126">
        <f t="shared" si="21"/>
        <v>0</v>
      </c>
      <c r="Q57" s="131"/>
      <c r="R57" s="126">
        <f>R40+R24+R56</f>
        <v>0</v>
      </c>
      <c r="S57" s="126">
        <f>S24+S40+S56</f>
        <v>0</v>
      </c>
      <c r="T57" s="131"/>
    </row>
    <row r="58" spans="1:22" x14ac:dyDescent="0.2">
      <c r="C58" s="134"/>
      <c r="D58" s="134"/>
    </row>
    <row r="59" spans="1:22" x14ac:dyDescent="0.2">
      <c r="C59" s="134"/>
      <c r="D59" s="134"/>
    </row>
    <row r="60" spans="1:22" x14ac:dyDescent="0.2">
      <c r="C60" s="134"/>
      <c r="D60" s="134"/>
    </row>
    <row r="61" spans="1:22" ht="16.5" x14ac:dyDescent="0.2">
      <c r="A61" s="121"/>
      <c r="B61" s="135" t="s">
        <v>81</v>
      </c>
      <c r="C61" s="136"/>
      <c r="D61" s="179"/>
      <c r="E61" s="135" t="s">
        <v>82</v>
      </c>
      <c r="F61" s="137"/>
      <c r="G61" s="138"/>
      <c r="H61" s="138"/>
      <c r="I61" s="138"/>
      <c r="J61" s="138"/>
      <c r="K61" s="138"/>
    </row>
    <row r="62" spans="1:22" ht="16.5" x14ac:dyDescent="0.2">
      <c r="A62" s="121"/>
      <c r="B62" s="138"/>
      <c r="C62" s="139"/>
      <c r="D62" s="139"/>
      <c r="E62" s="138"/>
      <c r="F62" s="138"/>
      <c r="G62" s="138"/>
      <c r="H62" s="138"/>
      <c r="I62" s="138"/>
      <c r="J62" s="138"/>
      <c r="K62" s="138"/>
    </row>
    <row r="63" spans="1:22" ht="16.5" x14ac:dyDescent="0.2">
      <c r="A63" s="121"/>
      <c r="B63" s="138"/>
      <c r="C63" s="139"/>
      <c r="D63" s="139"/>
      <c r="E63" s="138"/>
      <c r="F63" s="138"/>
      <c r="G63" s="138"/>
      <c r="H63" s="138"/>
      <c r="I63" s="138"/>
      <c r="J63" s="138"/>
      <c r="K63" s="138"/>
    </row>
    <row r="64" spans="1:22" ht="16.5" x14ac:dyDescent="0.2">
      <c r="A64" s="121"/>
      <c r="B64" s="138"/>
      <c r="C64" s="139"/>
      <c r="D64" s="139"/>
      <c r="E64" s="135" t="s">
        <v>83</v>
      </c>
      <c r="F64" s="140"/>
      <c r="G64" s="140"/>
      <c r="H64" s="138"/>
      <c r="I64" s="138"/>
      <c r="J64" s="138"/>
      <c r="K64" s="138"/>
    </row>
    <row r="65" spans="1:11" ht="16.5" x14ac:dyDescent="0.2">
      <c r="A65" s="121"/>
      <c r="B65" s="138"/>
      <c r="C65" s="139"/>
      <c r="D65" s="139"/>
      <c r="E65" s="138"/>
      <c r="F65" s="138"/>
      <c r="G65" s="138"/>
      <c r="H65" s="138"/>
      <c r="I65" s="138"/>
      <c r="J65" s="138"/>
      <c r="K65" s="138"/>
    </row>
    <row r="66" spans="1:11" ht="16.5" x14ac:dyDescent="0.2">
      <c r="A66" s="121"/>
      <c r="B66" s="138"/>
      <c r="C66" s="139"/>
      <c r="D66" s="139"/>
      <c r="E66" s="138"/>
      <c r="F66" s="138"/>
      <c r="G66" s="138"/>
      <c r="H66" s="138" t="s">
        <v>84</v>
      </c>
      <c r="I66" s="138" t="s">
        <v>22</v>
      </c>
      <c r="J66" s="138"/>
      <c r="K66" s="138"/>
    </row>
    <row r="67" spans="1:11" ht="16.5" x14ac:dyDescent="0.2">
      <c r="A67" s="121"/>
      <c r="B67" s="138"/>
      <c r="C67" s="139"/>
      <c r="D67" s="139"/>
      <c r="E67" s="135" t="s">
        <v>85</v>
      </c>
      <c r="F67" s="140"/>
      <c r="G67" s="140"/>
      <c r="H67" s="138"/>
      <c r="I67" s="138"/>
      <c r="J67" s="138"/>
      <c r="K67" s="138"/>
    </row>
    <row r="68" spans="1:11" ht="16.5" x14ac:dyDescent="0.2">
      <c r="B68" s="138"/>
      <c r="C68" s="138"/>
      <c r="D68" s="138"/>
      <c r="E68" s="138"/>
      <c r="F68" s="138"/>
      <c r="G68" s="138"/>
      <c r="H68" s="138"/>
      <c r="I68" s="138"/>
      <c r="J68" s="138"/>
      <c r="K68" s="138"/>
    </row>
    <row r="69" spans="1:11" ht="16.5" x14ac:dyDescent="0.2">
      <c r="B69" s="138"/>
      <c r="C69" s="138"/>
      <c r="D69" s="138"/>
      <c r="E69" s="138"/>
      <c r="F69" s="138"/>
      <c r="G69" s="138"/>
      <c r="H69" s="138"/>
      <c r="I69" s="138"/>
      <c r="J69" s="138"/>
      <c r="K69" s="138"/>
    </row>
  </sheetData>
  <dataConsolidate link="1"/>
  <mergeCells count="13">
    <mergeCell ref="A1:K1"/>
    <mergeCell ref="K7:T7"/>
    <mergeCell ref="C2:K2"/>
    <mergeCell ref="C3:K3"/>
    <mergeCell ref="B9:B24"/>
    <mergeCell ref="C4:K4"/>
    <mergeCell ref="B41:B56"/>
    <mergeCell ref="A9:A56"/>
    <mergeCell ref="B25:B40"/>
    <mergeCell ref="A4:B4"/>
    <mergeCell ref="C5:K5"/>
    <mergeCell ref="A7:J7"/>
    <mergeCell ref="A5:B5"/>
  </mergeCells>
  <phoneticPr fontId="0" type="noConversion"/>
  <dataValidations count="1">
    <dataValidation type="list" allowBlank="1" showInputMessage="1" showErrorMessage="1" sqref="C57:D57" xr:uid="{00000000-0002-0000-0200-000000000000}">
      <formula1>strosek</formula1>
    </dataValidation>
  </dataValidations>
  <printOptions headings="1"/>
  <pageMargins left="0.19685039370078741" right="0.19685039370078741" top="0.19685039370078741" bottom="0.19685039370078741" header="0.19685039370078741" footer="0.19685039370078741"/>
  <pageSetup paperSize="9" scale="39" fitToHeight="0" orientation="landscape" r:id="rId1"/>
  <headerFooter scaleWithDoc="0" alignWithMargins="0"/>
  <ignoredErrors>
    <ignoredError sqref="M24" formula="1"/>
  </ignoredErrors>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1000000}">
          <x14:formula1>
            <xm:f>'RM '!$B$1:$B$3</xm:f>
          </x14:formula1>
          <xm:sqref>Q9:Q23 Q25:Q39 Q41:Q55</xm:sqref>
        </x14:dataValidation>
        <x14:dataValidation type="list" allowBlank="1" showInputMessage="1" showErrorMessage="1" xr:uid="{00000000-0002-0000-0200-000002000000}">
          <x14:formula1>
            <xm:f>'RM '!$B$4</xm:f>
          </x14:formula1>
          <xm:sqref>C9:C23 C25:C39 C41:C55</xm:sqref>
        </x14:dataValidation>
        <x14:dataValidation type="list" allowBlank="1" showInputMessage="1" showErrorMessage="1" xr:uid="{00000000-0002-0000-0200-000003000000}">
          <x14:formula1>
            <xm:f>'RM '!$B$13:$B$22</xm:f>
          </x14:formula1>
          <xm:sqref>D9:D23 D25:D39 D41:D55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69"/>
  <sheetViews>
    <sheetView topLeftCell="A74" zoomScaleNormal="100" workbookViewId="0">
      <selection activeCell="D42" sqref="D42"/>
    </sheetView>
  </sheetViews>
  <sheetFormatPr defaultColWidth="8.85546875" defaultRowHeight="12.75" x14ac:dyDescent="0.2"/>
  <cols>
    <col min="1" max="1" width="10.28515625" style="120" customWidth="1"/>
    <col min="2" max="2" width="14.140625" style="121" bestFit="1" customWidth="1"/>
    <col min="3" max="4" width="40.85546875" style="121" customWidth="1"/>
    <col min="5" max="5" width="49.42578125" style="121" bestFit="1" customWidth="1"/>
    <col min="6" max="6" width="18.7109375" style="121" customWidth="1"/>
    <col min="7" max="7" width="16.42578125" style="121" customWidth="1"/>
    <col min="8" max="8" width="9.5703125" style="121" customWidth="1"/>
    <col min="9" max="9" width="10.42578125" style="121" customWidth="1"/>
    <col min="10" max="10" width="8.5703125" style="121" bestFit="1" customWidth="1"/>
    <col min="11" max="11" width="15.28515625" style="121" customWidth="1"/>
    <col min="12" max="12" width="8.85546875" style="121" customWidth="1"/>
    <col min="13" max="15" width="12.7109375" style="121" customWidth="1"/>
    <col min="16" max="16" width="11.28515625" style="121" bestFit="1" customWidth="1"/>
    <col min="17" max="17" width="14" style="122" customWidth="1"/>
    <col min="18" max="19" width="12.7109375" style="121" customWidth="1"/>
    <col min="20" max="20" width="25.28515625" style="121" customWidth="1"/>
    <col min="21" max="21" width="8.85546875" style="121"/>
    <col min="22" max="22" width="8.85546875" style="121" hidden="1" customWidth="1"/>
    <col min="23" max="16384" width="8.85546875" style="121"/>
  </cols>
  <sheetData>
    <row r="1" spans="1:20" x14ac:dyDescent="0.2">
      <c r="A1" s="232" t="s">
        <v>256</v>
      </c>
      <c r="B1" s="232"/>
      <c r="C1" s="232"/>
      <c r="D1" s="232"/>
      <c r="E1" s="232"/>
      <c r="F1" s="232"/>
      <c r="G1" s="232"/>
      <c r="H1" s="232"/>
      <c r="I1" s="232"/>
      <c r="J1" s="232"/>
      <c r="K1" s="232"/>
    </row>
    <row r="2" spans="1:20" x14ac:dyDescent="0.2">
      <c r="A2" s="158" t="s">
        <v>11</v>
      </c>
      <c r="B2" s="124"/>
      <c r="C2" s="236">
        <f>'TI Izravni tr.-Aktivn. 1.1.'!C2:K2</f>
        <v>0</v>
      </c>
      <c r="D2" s="237"/>
      <c r="E2" s="237"/>
      <c r="F2" s="237"/>
      <c r="G2" s="237"/>
      <c r="H2" s="237"/>
      <c r="I2" s="237"/>
      <c r="J2" s="237"/>
      <c r="K2" s="238"/>
    </row>
    <row r="3" spans="1:20" x14ac:dyDescent="0.2">
      <c r="A3" s="158" t="s">
        <v>12</v>
      </c>
      <c r="B3" s="124"/>
      <c r="C3" s="236">
        <f>'TI Izravni tr.-Aktivn. 1.1.'!C3:K3</f>
        <v>0</v>
      </c>
      <c r="D3" s="237"/>
      <c r="E3" s="237"/>
      <c r="F3" s="237"/>
      <c r="G3" s="237"/>
      <c r="H3" s="237"/>
      <c r="I3" s="237"/>
      <c r="J3" s="237"/>
      <c r="K3" s="238"/>
    </row>
    <row r="4" spans="1:20" x14ac:dyDescent="0.2">
      <c r="A4" s="221" t="s">
        <v>100</v>
      </c>
      <c r="B4" s="221"/>
      <c r="C4" s="236">
        <f>'TI Izravni tr.-Aktivn. 1.1.'!C4:K4</f>
        <v>0</v>
      </c>
      <c r="D4" s="237"/>
      <c r="E4" s="237"/>
      <c r="F4" s="237"/>
      <c r="G4" s="237"/>
      <c r="H4" s="237"/>
      <c r="I4" s="237"/>
      <c r="J4" s="237"/>
      <c r="K4" s="238"/>
    </row>
    <row r="5" spans="1:20" x14ac:dyDescent="0.2">
      <c r="A5" s="221" t="s">
        <v>183</v>
      </c>
      <c r="B5" s="221"/>
      <c r="C5" s="236">
        <f>'TI Izravni tr.-Aktivn. 1.1.'!C5:K5</f>
        <v>0</v>
      </c>
      <c r="D5" s="237"/>
      <c r="E5" s="237"/>
      <c r="F5" s="237"/>
      <c r="G5" s="237"/>
      <c r="H5" s="237"/>
      <c r="I5" s="237"/>
      <c r="J5" s="237"/>
      <c r="K5" s="238"/>
    </row>
    <row r="6" spans="1:20" x14ac:dyDescent="0.2">
      <c r="A6" s="203"/>
      <c r="B6" s="204"/>
      <c r="C6" s="204"/>
      <c r="D6" s="204"/>
      <c r="E6" s="204"/>
      <c r="F6" s="204"/>
      <c r="G6" s="204"/>
      <c r="H6" s="204"/>
      <c r="I6" s="204"/>
      <c r="J6" s="204"/>
      <c r="K6" s="203"/>
    </row>
    <row r="7" spans="1:20" ht="26.45" customHeight="1" x14ac:dyDescent="0.2">
      <c r="A7" s="233" t="s">
        <v>259</v>
      </c>
      <c r="B7" s="234"/>
      <c r="C7" s="234"/>
      <c r="D7" s="234"/>
      <c r="E7" s="234"/>
      <c r="F7" s="234"/>
      <c r="G7" s="234"/>
      <c r="H7" s="234"/>
      <c r="I7" s="234"/>
      <c r="J7" s="235"/>
      <c r="K7" s="228" t="s">
        <v>15</v>
      </c>
      <c r="L7" s="229"/>
      <c r="M7" s="229"/>
      <c r="N7" s="229"/>
      <c r="O7" s="229"/>
      <c r="P7" s="229"/>
      <c r="Q7" s="229"/>
      <c r="R7" s="229"/>
      <c r="S7" s="229"/>
      <c r="T7" s="230"/>
    </row>
    <row r="8" spans="1:20" s="51" customFormat="1" ht="63.75" x14ac:dyDescent="0.2">
      <c r="A8" s="47"/>
      <c r="B8" s="48" t="s">
        <v>10</v>
      </c>
      <c r="C8" s="48" t="s">
        <v>97</v>
      </c>
      <c r="D8" s="48" t="s">
        <v>24</v>
      </c>
      <c r="E8" s="48" t="s">
        <v>16</v>
      </c>
      <c r="F8" s="48" t="s">
        <v>90</v>
      </c>
      <c r="G8" s="48" t="s">
        <v>104</v>
      </c>
      <c r="H8" s="67" t="s">
        <v>109</v>
      </c>
      <c r="I8" s="48" t="s">
        <v>17</v>
      </c>
      <c r="J8" s="48" t="s">
        <v>18</v>
      </c>
      <c r="K8" s="48" t="s">
        <v>96</v>
      </c>
      <c r="L8" s="48" t="s">
        <v>128</v>
      </c>
      <c r="M8" s="49" t="s">
        <v>92</v>
      </c>
      <c r="N8" s="49" t="s">
        <v>93</v>
      </c>
      <c r="O8" s="49" t="s">
        <v>179</v>
      </c>
      <c r="P8" s="111" t="s">
        <v>130</v>
      </c>
      <c r="Q8" s="50" t="s">
        <v>20</v>
      </c>
      <c r="R8" s="49" t="s">
        <v>77</v>
      </c>
      <c r="S8" s="49" t="s">
        <v>19</v>
      </c>
      <c r="T8" s="49" t="s">
        <v>23</v>
      </c>
    </row>
    <row r="9" spans="1:20" ht="12.75" customHeight="1" x14ac:dyDescent="0.2">
      <c r="A9" s="219" t="s">
        <v>257</v>
      </c>
      <c r="B9" s="231" t="s">
        <v>13</v>
      </c>
      <c r="C9" s="113"/>
      <c r="D9" s="113"/>
      <c r="E9" s="114"/>
      <c r="F9" s="114"/>
      <c r="G9" s="114"/>
      <c r="H9" s="116"/>
      <c r="I9" s="117"/>
      <c r="J9" s="118"/>
      <c r="K9" s="119"/>
      <c r="L9" s="180"/>
      <c r="M9" s="125">
        <f>J9*K9*(1+L9)</f>
        <v>0</v>
      </c>
      <c r="N9" s="125">
        <f>J9*K9*L9</f>
        <v>0</v>
      </c>
      <c r="O9" s="125">
        <f>M9-N9</f>
        <v>0</v>
      </c>
      <c r="P9" s="126">
        <f>M9</f>
        <v>0</v>
      </c>
      <c r="Q9" s="127">
        <v>1</v>
      </c>
      <c r="R9" s="125">
        <f>(P9*Q9)</f>
        <v>0</v>
      </c>
      <c r="S9" s="125">
        <f t="shared" ref="S9:S23" si="0">M9-R9</f>
        <v>0</v>
      </c>
      <c r="T9" s="118"/>
    </row>
    <row r="10" spans="1:20" x14ac:dyDescent="0.2">
      <c r="A10" s="220"/>
      <c r="B10" s="231"/>
      <c r="C10" s="113"/>
      <c r="D10" s="113"/>
      <c r="E10" s="114"/>
      <c r="F10" s="114"/>
      <c r="G10" s="114"/>
      <c r="H10" s="116"/>
      <c r="I10" s="117"/>
      <c r="J10" s="118"/>
      <c r="K10" s="119"/>
      <c r="L10" s="180"/>
      <c r="M10" s="125">
        <f t="shared" ref="M10:M19" si="1">J10*K10*(1+L10)</f>
        <v>0</v>
      </c>
      <c r="N10" s="125">
        <f t="shared" ref="N10:N19" si="2">J10*K10*L10</f>
        <v>0</v>
      </c>
      <c r="O10" s="125">
        <f t="shared" ref="O10:O19" si="3">M10-N10</f>
        <v>0</v>
      </c>
      <c r="P10" s="126">
        <f t="shared" ref="P10:P56" si="4">M10</f>
        <v>0</v>
      </c>
      <c r="Q10" s="127">
        <v>1</v>
      </c>
      <c r="R10" s="125">
        <f t="shared" ref="R10:R20" si="5">(P10*Q10)</f>
        <v>0</v>
      </c>
      <c r="S10" s="125">
        <f t="shared" si="0"/>
        <v>0</v>
      </c>
      <c r="T10" s="118"/>
    </row>
    <row r="11" spans="1:20" x14ac:dyDescent="0.2">
      <c r="A11" s="220"/>
      <c r="B11" s="231"/>
      <c r="C11" s="113"/>
      <c r="D11" s="113"/>
      <c r="E11" s="114"/>
      <c r="F11" s="114"/>
      <c r="G11" s="114"/>
      <c r="H11" s="116"/>
      <c r="I11" s="117"/>
      <c r="J11" s="118"/>
      <c r="K11" s="119"/>
      <c r="L11" s="180"/>
      <c r="M11" s="125">
        <f t="shared" si="1"/>
        <v>0</v>
      </c>
      <c r="N11" s="125">
        <f t="shared" si="2"/>
        <v>0</v>
      </c>
      <c r="O11" s="125">
        <f t="shared" si="3"/>
        <v>0</v>
      </c>
      <c r="P11" s="126">
        <f t="shared" si="4"/>
        <v>0</v>
      </c>
      <c r="Q11" s="127">
        <v>1</v>
      </c>
      <c r="R11" s="125">
        <f t="shared" si="5"/>
        <v>0</v>
      </c>
      <c r="S11" s="125">
        <f t="shared" si="0"/>
        <v>0</v>
      </c>
      <c r="T11" s="118"/>
    </row>
    <row r="12" spans="1:20" x14ac:dyDescent="0.2">
      <c r="A12" s="220"/>
      <c r="B12" s="231"/>
      <c r="C12" s="113"/>
      <c r="D12" s="113"/>
      <c r="E12" s="114"/>
      <c r="F12" s="114"/>
      <c r="G12" s="114"/>
      <c r="H12" s="116"/>
      <c r="I12" s="117"/>
      <c r="J12" s="118"/>
      <c r="K12" s="119"/>
      <c r="L12" s="180"/>
      <c r="M12" s="125">
        <f t="shared" si="1"/>
        <v>0</v>
      </c>
      <c r="N12" s="125">
        <f t="shared" si="2"/>
        <v>0</v>
      </c>
      <c r="O12" s="125">
        <f t="shared" si="3"/>
        <v>0</v>
      </c>
      <c r="P12" s="126">
        <f t="shared" si="4"/>
        <v>0</v>
      </c>
      <c r="Q12" s="127">
        <v>1</v>
      </c>
      <c r="R12" s="125">
        <f t="shared" si="5"/>
        <v>0</v>
      </c>
      <c r="S12" s="125">
        <f t="shared" si="0"/>
        <v>0</v>
      </c>
      <c r="T12" s="118"/>
    </row>
    <row r="13" spans="1:20" x14ac:dyDescent="0.2">
      <c r="A13" s="220"/>
      <c r="B13" s="231"/>
      <c r="C13" s="113"/>
      <c r="D13" s="113"/>
      <c r="E13" s="114"/>
      <c r="F13" s="114"/>
      <c r="G13" s="114"/>
      <c r="H13" s="116"/>
      <c r="I13" s="117"/>
      <c r="J13" s="118"/>
      <c r="K13" s="119"/>
      <c r="L13" s="180"/>
      <c r="M13" s="125">
        <f t="shared" si="1"/>
        <v>0</v>
      </c>
      <c r="N13" s="125">
        <f t="shared" si="2"/>
        <v>0</v>
      </c>
      <c r="O13" s="125">
        <f t="shared" si="3"/>
        <v>0</v>
      </c>
      <c r="P13" s="126">
        <f t="shared" si="4"/>
        <v>0</v>
      </c>
      <c r="Q13" s="127">
        <v>1</v>
      </c>
      <c r="R13" s="125">
        <f t="shared" si="5"/>
        <v>0</v>
      </c>
      <c r="S13" s="125">
        <f t="shared" si="0"/>
        <v>0</v>
      </c>
      <c r="T13" s="118"/>
    </row>
    <row r="14" spans="1:20" x14ac:dyDescent="0.2">
      <c r="A14" s="220"/>
      <c r="B14" s="231"/>
      <c r="C14" s="113"/>
      <c r="D14" s="113"/>
      <c r="E14" s="114"/>
      <c r="F14" s="114"/>
      <c r="G14" s="114"/>
      <c r="H14" s="116"/>
      <c r="I14" s="117"/>
      <c r="J14" s="118"/>
      <c r="K14" s="119"/>
      <c r="L14" s="180"/>
      <c r="M14" s="125">
        <f t="shared" si="1"/>
        <v>0</v>
      </c>
      <c r="N14" s="125">
        <f t="shared" si="2"/>
        <v>0</v>
      </c>
      <c r="O14" s="125">
        <f t="shared" si="3"/>
        <v>0</v>
      </c>
      <c r="P14" s="126">
        <f t="shared" si="4"/>
        <v>0</v>
      </c>
      <c r="Q14" s="127">
        <v>1</v>
      </c>
      <c r="R14" s="125">
        <f t="shared" si="5"/>
        <v>0</v>
      </c>
      <c r="S14" s="125">
        <f t="shared" si="0"/>
        <v>0</v>
      </c>
      <c r="T14" s="118"/>
    </row>
    <row r="15" spans="1:20" x14ac:dyDescent="0.2">
      <c r="A15" s="220"/>
      <c r="B15" s="231"/>
      <c r="C15" s="113"/>
      <c r="D15" s="113"/>
      <c r="E15" s="114"/>
      <c r="F15" s="114"/>
      <c r="G15" s="114"/>
      <c r="H15" s="116"/>
      <c r="I15" s="117"/>
      <c r="J15" s="118"/>
      <c r="K15" s="119"/>
      <c r="L15" s="180"/>
      <c r="M15" s="125">
        <f t="shared" si="1"/>
        <v>0</v>
      </c>
      <c r="N15" s="125">
        <f t="shared" si="2"/>
        <v>0</v>
      </c>
      <c r="O15" s="125">
        <f t="shared" si="3"/>
        <v>0</v>
      </c>
      <c r="P15" s="126">
        <f t="shared" si="4"/>
        <v>0</v>
      </c>
      <c r="Q15" s="127">
        <v>1</v>
      </c>
      <c r="R15" s="125">
        <f t="shared" si="5"/>
        <v>0</v>
      </c>
      <c r="S15" s="125">
        <f t="shared" si="0"/>
        <v>0</v>
      </c>
      <c r="T15" s="118"/>
    </row>
    <row r="16" spans="1:20" x14ac:dyDescent="0.2">
      <c r="A16" s="220"/>
      <c r="B16" s="231"/>
      <c r="C16" s="113"/>
      <c r="D16" s="113"/>
      <c r="E16" s="114"/>
      <c r="F16" s="114"/>
      <c r="G16" s="114"/>
      <c r="H16" s="116"/>
      <c r="I16" s="117"/>
      <c r="J16" s="118"/>
      <c r="K16" s="119"/>
      <c r="L16" s="180"/>
      <c r="M16" s="125">
        <f t="shared" si="1"/>
        <v>0</v>
      </c>
      <c r="N16" s="125">
        <f t="shared" si="2"/>
        <v>0</v>
      </c>
      <c r="O16" s="125">
        <f t="shared" si="3"/>
        <v>0</v>
      </c>
      <c r="P16" s="126">
        <f t="shared" si="4"/>
        <v>0</v>
      </c>
      <c r="Q16" s="127">
        <v>1</v>
      </c>
      <c r="R16" s="125">
        <f t="shared" si="5"/>
        <v>0</v>
      </c>
      <c r="S16" s="125">
        <f t="shared" si="0"/>
        <v>0</v>
      </c>
      <c r="T16" s="118"/>
    </row>
    <row r="17" spans="1:22" x14ac:dyDescent="0.2">
      <c r="A17" s="220"/>
      <c r="B17" s="231"/>
      <c r="C17" s="113"/>
      <c r="D17" s="113"/>
      <c r="E17" s="114"/>
      <c r="F17" s="114"/>
      <c r="G17" s="114"/>
      <c r="H17" s="116"/>
      <c r="I17" s="117"/>
      <c r="J17" s="118"/>
      <c r="K17" s="119"/>
      <c r="L17" s="180"/>
      <c r="M17" s="125">
        <f t="shared" si="1"/>
        <v>0</v>
      </c>
      <c r="N17" s="125">
        <f t="shared" si="2"/>
        <v>0</v>
      </c>
      <c r="O17" s="125">
        <f t="shared" si="3"/>
        <v>0</v>
      </c>
      <c r="P17" s="126">
        <f t="shared" si="4"/>
        <v>0</v>
      </c>
      <c r="Q17" s="127">
        <v>1</v>
      </c>
      <c r="R17" s="125">
        <f t="shared" si="5"/>
        <v>0</v>
      </c>
      <c r="S17" s="125">
        <f t="shared" si="0"/>
        <v>0</v>
      </c>
      <c r="T17" s="118"/>
    </row>
    <row r="18" spans="1:22" x14ac:dyDescent="0.2">
      <c r="A18" s="220"/>
      <c r="B18" s="231"/>
      <c r="C18" s="113"/>
      <c r="D18" s="113"/>
      <c r="E18" s="114"/>
      <c r="F18" s="114"/>
      <c r="G18" s="114"/>
      <c r="H18" s="116"/>
      <c r="I18" s="117"/>
      <c r="J18" s="118"/>
      <c r="K18" s="119"/>
      <c r="L18" s="180"/>
      <c r="M18" s="125">
        <f t="shared" si="1"/>
        <v>0</v>
      </c>
      <c r="N18" s="125">
        <f t="shared" si="2"/>
        <v>0</v>
      </c>
      <c r="O18" s="125">
        <f t="shared" si="3"/>
        <v>0</v>
      </c>
      <c r="P18" s="126">
        <f t="shared" si="4"/>
        <v>0</v>
      </c>
      <c r="Q18" s="127">
        <v>1</v>
      </c>
      <c r="R18" s="125">
        <f t="shared" si="5"/>
        <v>0</v>
      </c>
      <c r="S18" s="125">
        <f t="shared" si="0"/>
        <v>0</v>
      </c>
      <c r="T18" s="118"/>
    </row>
    <row r="19" spans="1:22" x14ac:dyDescent="0.2">
      <c r="A19" s="220"/>
      <c r="B19" s="231"/>
      <c r="C19" s="113"/>
      <c r="D19" s="113"/>
      <c r="E19" s="114"/>
      <c r="F19" s="114"/>
      <c r="G19" s="114"/>
      <c r="H19" s="116"/>
      <c r="I19" s="117"/>
      <c r="J19" s="118"/>
      <c r="K19" s="119"/>
      <c r="L19" s="180"/>
      <c r="M19" s="125">
        <f t="shared" si="1"/>
        <v>0</v>
      </c>
      <c r="N19" s="125">
        <f t="shared" si="2"/>
        <v>0</v>
      </c>
      <c r="O19" s="125">
        <f t="shared" si="3"/>
        <v>0</v>
      </c>
      <c r="P19" s="126">
        <f t="shared" si="4"/>
        <v>0</v>
      </c>
      <c r="Q19" s="127">
        <v>1</v>
      </c>
      <c r="R19" s="125">
        <f t="shared" si="5"/>
        <v>0</v>
      </c>
      <c r="S19" s="125">
        <f t="shared" si="0"/>
        <v>0</v>
      </c>
      <c r="T19" s="118"/>
    </row>
    <row r="20" spans="1:22" x14ac:dyDescent="0.2">
      <c r="A20" s="220"/>
      <c r="B20" s="231"/>
      <c r="C20" s="113"/>
      <c r="D20" s="113"/>
      <c r="E20" s="114"/>
      <c r="F20" s="114"/>
      <c r="G20" s="114"/>
      <c r="H20" s="116"/>
      <c r="I20" s="117"/>
      <c r="J20" s="118"/>
      <c r="K20" s="119"/>
      <c r="L20" s="180"/>
      <c r="M20" s="125">
        <f>J20*K20*(1+L20)</f>
        <v>0</v>
      </c>
      <c r="N20" s="125">
        <f>J20*K20*L20</f>
        <v>0</v>
      </c>
      <c r="O20" s="125">
        <f>M20-N20</f>
        <v>0</v>
      </c>
      <c r="P20" s="126">
        <f t="shared" si="4"/>
        <v>0</v>
      </c>
      <c r="Q20" s="127">
        <v>1</v>
      </c>
      <c r="R20" s="125">
        <f t="shared" si="5"/>
        <v>0</v>
      </c>
      <c r="S20" s="125">
        <f t="shared" si="0"/>
        <v>0</v>
      </c>
      <c r="T20" s="118"/>
      <c r="V20" s="121" t="s">
        <v>1</v>
      </c>
    </row>
    <row r="21" spans="1:22" x14ac:dyDescent="0.2">
      <c r="A21" s="220"/>
      <c r="B21" s="231"/>
      <c r="C21" s="113"/>
      <c r="D21" s="113"/>
      <c r="E21" s="114"/>
      <c r="F21" s="114"/>
      <c r="G21" s="114"/>
      <c r="H21" s="116"/>
      <c r="I21" s="117"/>
      <c r="J21" s="118"/>
      <c r="K21" s="119"/>
      <c r="L21" s="180"/>
      <c r="M21" s="125">
        <f>J21*K21*(1+L21)</f>
        <v>0</v>
      </c>
      <c r="N21" s="125">
        <f>J21*K21*L21</f>
        <v>0</v>
      </c>
      <c r="O21" s="125">
        <f>M21-N21</f>
        <v>0</v>
      </c>
      <c r="P21" s="126">
        <f t="shared" si="4"/>
        <v>0</v>
      </c>
      <c r="Q21" s="127">
        <v>1</v>
      </c>
      <c r="R21" s="125">
        <f>(P21*Q21)</f>
        <v>0</v>
      </c>
      <c r="S21" s="125">
        <f t="shared" si="0"/>
        <v>0</v>
      </c>
      <c r="T21" s="118"/>
      <c r="V21" s="121" t="s">
        <v>2</v>
      </c>
    </row>
    <row r="22" spans="1:22" x14ac:dyDescent="0.2">
      <c r="A22" s="220"/>
      <c r="B22" s="231"/>
      <c r="C22" s="113"/>
      <c r="D22" s="113"/>
      <c r="E22" s="114"/>
      <c r="F22" s="114"/>
      <c r="G22" s="114"/>
      <c r="H22" s="116"/>
      <c r="I22" s="117"/>
      <c r="J22" s="118"/>
      <c r="K22" s="119"/>
      <c r="L22" s="180"/>
      <c r="M22" s="125">
        <f>J22*K22*(1+L22)</f>
        <v>0</v>
      </c>
      <c r="N22" s="125">
        <f>J22*K22*L22</f>
        <v>0</v>
      </c>
      <c r="O22" s="125">
        <f>M22-N22</f>
        <v>0</v>
      </c>
      <c r="P22" s="126">
        <f t="shared" si="4"/>
        <v>0</v>
      </c>
      <c r="Q22" s="127">
        <v>1</v>
      </c>
      <c r="R22" s="125">
        <f>(P22*Q22)</f>
        <v>0</v>
      </c>
      <c r="S22" s="125">
        <f t="shared" si="0"/>
        <v>0</v>
      </c>
      <c r="T22" s="118"/>
      <c r="V22" s="121" t="s">
        <v>0</v>
      </c>
    </row>
    <row r="23" spans="1:22" x14ac:dyDescent="0.2">
      <c r="A23" s="220"/>
      <c r="B23" s="231"/>
      <c r="C23" s="113"/>
      <c r="D23" s="113"/>
      <c r="E23" s="114"/>
      <c r="F23" s="114"/>
      <c r="G23" s="114"/>
      <c r="H23" s="116"/>
      <c r="I23" s="117"/>
      <c r="J23" s="118"/>
      <c r="K23" s="119"/>
      <c r="L23" s="180"/>
      <c r="M23" s="125">
        <f>J23*K23*(1+L23)</f>
        <v>0</v>
      </c>
      <c r="N23" s="125">
        <f>J23*K23*L23</f>
        <v>0</v>
      </c>
      <c r="O23" s="125">
        <f>M23-N23</f>
        <v>0</v>
      </c>
      <c r="P23" s="126">
        <f t="shared" si="4"/>
        <v>0</v>
      </c>
      <c r="Q23" s="127">
        <v>1</v>
      </c>
      <c r="R23" s="125">
        <f>(P23*Q23)</f>
        <v>0</v>
      </c>
      <c r="S23" s="125">
        <f t="shared" si="0"/>
        <v>0</v>
      </c>
      <c r="T23" s="118"/>
      <c r="V23" s="121" t="s">
        <v>4</v>
      </c>
    </row>
    <row r="24" spans="1:22" x14ac:dyDescent="0.2">
      <c r="A24" s="220"/>
      <c r="B24" s="231"/>
      <c r="C24" s="128"/>
      <c r="D24" s="129"/>
      <c r="E24" s="129"/>
      <c r="F24" s="151"/>
      <c r="G24" s="151"/>
      <c r="H24" s="129"/>
      <c r="I24" s="129"/>
      <c r="J24" s="129"/>
      <c r="K24" s="130" t="s">
        <v>43</v>
      </c>
      <c r="L24" s="131"/>
      <c r="M24" s="126">
        <f>SUM(M9:M23)</f>
        <v>0</v>
      </c>
      <c r="N24" s="126">
        <f t="shared" ref="N24:S24" si="6">SUM(N9:N23)</f>
        <v>0</v>
      </c>
      <c r="O24" s="126">
        <f t="shared" si="6"/>
        <v>0</v>
      </c>
      <c r="P24" s="126">
        <f t="shared" si="4"/>
        <v>0</v>
      </c>
      <c r="Q24" s="131"/>
      <c r="R24" s="126">
        <f t="shared" si="6"/>
        <v>0</v>
      </c>
      <c r="S24" s="126">
        <f t="shared" si="6"/>
        <v>0</v>
      </c>
      <c r="T24" s="131"/>
      <c r="V24" s="121" t="s">
        <v>3</v>
      </c>
    </row>
    <row r="25" spans="1:22" x14ac:dyDescent="0.2">
      <c r="A25" s="220"/>
      <c r="B25" s="216" t="s">
        <v>14</v>
      </c>
      <c r="C25" s="113"/>
      <c r="D25" s="113"/>
      <c r="E25" s="115"/>
      <c r="F25" s="114"/>
      <c r="G25" s="114"/>
      <c r="H25" s="116"/>
      <c r="I25" s="117"/>
      <c r="J25" s="118"/>
      <c r="K25" s="119"/>
      <c r="L25" s="180"/>
      <c r="M25" s="125">
        <f>J25*K25*(1+L25)</f>
        <v>0</v>
      </c>
      <c r="N25" s="125">
        <f>J25*K25*L25</f>
        <v>0</v>
      </c>
      <c r="O25" s="125">
        <f>M25-N25</f>
        <v>0</v>
      </c>
      <c r="P25" s="126">
        <f t="shared" si="4"/>
        <v>0</v>
      </c>
      <c r="Q25" s="127">
        <v>1</v>
      </c>
      <c r="R25" s="125">
        <f>(P25*Q25)</f>
        <v>0</v>
      </c>
      <c r="S25" s="125">
        <f t="shared" ref="S25:S39" si="7">M25-R25</f>
        <v>0</v>
      </c>
      <c r="T25" s="118"/>
      <c r="V25" s="121" t="s">
        <v>5</v>
      </c>
    </row>
    <row r="26" spans="1:22" x14ac:dyDescent="0.2">
      <c r="A26" s="220"/>
      <c r="B26" s="217"/>
      <c r="C26" s="113"/>
      <c r="D26" s="113"/>
      <c r="E26" s="114"/>
      <c r="F26" s="114"/>
      <c r="G26" s="114"/>
      <c r="H26" s="116"/>
      <c r="I26" s="117"/>
      <c r="J26" s="118"/>
      <c r="K26" s="119"/>
      <c r="L26" s="180"/>
      <c r="M26" s="125">
        <f t="shared" ref="M26:M35" si="8">J26*K26*(1+L26)</f>
        <v>0</v>
      </c>
      <c r="N26" s="125">
        <f t="shared" ref="N26:N35" si="9">J26*K26*L26</f>
        <v>0</v>
      </c>
      <c r="O26" s="125">
        <f t="shared" ref="O26:O35" si="10">M26-N26</f>
        <v>0</v>
      </c>
      <c r="P26" s="126">
        <f t="shared" si="4"/>
        <v>0</v>
      </c>
      <c r="Q26" s="127">
        <v>1</v>
      </c>
      <c r="R26" s="125">
        <f t="shared" ref="R26:R36" si="11">(P26*Q26)</f>
        <v>0</v>
      </c>
      <c r="S26" s="125">
        <f t="shared" si="7"/>
        <v>0</v>
      </c>
      <c r="T26" s="118"/>
    </row>
    <row r="27" spans="1:22" x14ac:dyDescent="0.2">
      <c r="A27" s="220"/>
      <c r="B27" s="217"/>
      <c r="C27" s="113"/>
      <c r="D27" s="113"/>
      <c r="E27" s="114"/>
      <c r="F27" s="114"/>
      <c r="G27" s="114"/>
      <c r="H27" s="116"/>
      <c r="I27" s="117"/>
      <c r="J27" s="118"/>
      <c r="K27" s="119"/>
      <c r="L27" s="180"/>
      <c r="M27" s="125">
        <f t="shared" si="8"/>
        <v>0</v>
      </c>
      <c r="N27" s="125">
        <f t="shared" si="9"/>
        <v>0</v>
      </c>
      <c r="O27" s="125">
        <f t="shared" si="10"/>
        <v>0</v>
      </c>
      <c r="P27" s="126">
        <f t="shared" si="4"/>
        <v>0</v>
      </c>
      <c r="Q27" s="127">
        <v>1</v>
      </c>
      <c r="R27" s="125">
        <f t="shared" si="11"/>
        <v>0</v>
      </c>
      <c r="S27" s="125">
        <f t="shared" si="7"/>
        <v>0</v>
      </c>
      <c r="T27" s="118"/>
    </row>
    <row r="28" spans="1:22" x14ac:dyDescent="0.2">
      <c r="A28" s="220"/>
      <c r="B28" s="217"/>
      <c r="C28" s="113"/>
      <c r="D28" s="113"/>
      <c r="E28" s="114"/>
      <c r="F28" s="114"/>
      <c r="G28" s="114"/>
      <c r="H28" s="116"/>
      <c r="I28" s="117"/>
      <c r="J28" s="118"/>
      <c r="K28" s="119"/>
      <c r="L28" s="180"/>
      <c r="M28" s="125">
        <f t="shared" si="8"/>
        <v>0</v>
      </c>
      <c r="N28" s="125">
        <f t="shared" si="9"/>
        <v>0</v>
      </c>
      <c r="O28" s="125">
        <f t="shared" si="10"/>
        <v>0</v>
      </c>
      <c r="P28" s="126">
        <f t="shared" si="4"/>
        <v>0</v>
      </c>
      <c r="Q28" s="127">
        <v>1</v>
      </c>
      <c r="R28" s="125">
        <f t="shared" si="11"/>
        <v>0</v>
      </c>
      <c r="S28" s="125">
        <f t="shared" si="7"/>
        <v>0</v>
      </c>
      <c r="T28" s="118"/>
    </row>
    <row r="29" spans="1:22" x14ac:dyDescent="0.2">
      <c r="A29" s="220"/>
      <c r="B29" s="217"/>
      <c r="C29" s="113"/>
      <c r="D29" s="113"/>
      <c r="E29" s="114"/>
      <c r="F29" s="114"/>
      <c r="G29" s="114"/>
      <c r="H29" s="116"/>
      <c r="I29" s="117"/>
      <c r="J29" s="118"/>
      <c r="K29" s="119"/>
      <c r="L29" s="180"/>
      <c r="M29" s="125">
        <f t="shared" si="8"/>
        <v>0</v>
      </c>
      <c r="N29" s="125">
        <f t="shared" si="9"/>
        <v>0</v>
      </c>
      <c r="O29" s="125">
        <f t="shared" si="10"/>
        <v>0</v>
      </c>
      <c r="P29" s="126">
        <f t="shared" si="4"/>
        <v>0</v>
      </c>
      <c r="Q29" s="127">
        <v>1</v>
      </c>
      <c r="R29" s="125">
        <f t="shared" si="11"/>
        <v>0</v>
      </c>
      <c r="S29" s="125">
        <f t="shared" si="7"/>
        <v>0</v>
      </c>
      <c r="T29" s="118"/>
    </row>
    <row r="30" spans="1:22" x14ac:dyDescent="0.2">
      <c r="A30" s="220"/>
      <c r="B30" s="217"/>
      <c r="C30" s="113"/>
      <c r="D30" s="113"/>
      <c r="E30" s="114"/>
      <c r="F30" s="114"/>
      <c r="G30" s="114"/>
      <c r="H30" s="116"/>
      <c r="I30" s="117"/>
      <c r="J30" s="118"/>
      <c r="K30" s="119"/>
      <c r="L30" s="180"/>
      <c r="M30" s="125">
        <f t="shared" si="8"/>
        <v>0</v>
      </c>
      <c r="N30" s="125">
        <f t="shared" si="9"/>
        <v>0</v>
      </c>
      <c r="O30" s="125">
        <f t="shared" si="10"/>
        <v>0</v>
      </c>
      <c r="P30" s="126">
        <f t="shared" si="4"/>
        <v>0</v>
      </c>
      <c r="Q30" s="127">
        <v>1</v>
      </c>
      <c r="R30" s="125">
        <f t="shared" si="11"/>
        <v>0</v>
      </c>
      <c r="S30" s="125">
        <f t="shared" si="7"/>
        <v>0</v>
      </c>
      <c r="T30" s="118"/>
    </row>
    <row r="31" spans="1:22" x14ac:dyDescent="0.2">
      <c r="A31" s="220"/>
      <c r="B31" s="217"/>
      <c r="C31" s="113"/>
      <c r="D31" s="113"/>
      <c r="E31" s="114"/>
      <c r="F31" s="114"/>
      <c r="G31" s="114"/>
      <c r="H31" s="116"/>
      <c r="I31" s="117"/>
      <c r="J31" s="118"/>
      <c r="K31" s="119"/>
      <c r="L31" s="180"/>
      <c r="M31" s="125">
        <f t="shared" si="8"/>
        <v>0</v>
      </c>
      <c r="N31" s="125">
        <f t="shared" si="9"/>
        <v>0</v>
      </c>
      <c r="O31" s="125">
        <f t="shared" si="10"/>
        <v>0</v>
      </c>
      <c r="P31" s="126">
        <f t="shared" si="4"/>
        <v>0</v>
      </c>
      <c r="Q31" s="127">
        <v>1</v>
      </c>
      <c r="R31" s="125">
        <f t="shared" si="11"/>
        <v>0</v>
      </c>
      <c r="S31" s="125">
        <f t="shared" si="7"/>
        <v>0</v>
      </c>
      <c r="T31" s="118"/>
    </row>
    <row r="32" spans="1:22" x14ac:dyDescent="0.2">
      <c r="A32" s="220"/>
      <c r="B32" s="217"/>
      <c r="C32" s="113"/>
      <c r="D32" s="113"/>
      <c r="E32" s="114"/>
      <c r="F32" s="114"/>
      <c r="G32" s="114"/>
      <c r="H32" s="116"/>
      <c r="I32" s="117"/>
      <c r="J32" s="118"/>
      <c r="K32" s="119"/>
      <c r="L32" s="180"/>
      <c r="M32" s="125">
        <f t="shared" si="8"/>
        <v>0</v>
      </c>
      <c r="N32" s="125">
        <f t="shared" si="9"/>
        <v>0</v>
      </c>
      <c r="O32" s="125">
        <f t="shared" si="10"/>
        <v>0</v>
      </c>
      <c r="P32" s="126">
        <f t="shared" si="4"/>
        <v>0</v>
      </c>
      <c r="Q32" s="127">
        <v>1</v>
      </c>
      <c r="R32" s="125">
        <f t="shared" si="11"/>
        <v>0</v>
      </c>
      <c r="S32" s="125">
        <f t="shared" si="7"/>
        <v>0</v>
      </c>
      <c r="T32" s="118"/>
    </row>
    <row r="33" spans="1:22" x14ac:dyDescent="0.2">
      <c r="A33" s="220"/>
      <c r="B33" s="217"/>
      <c r="C33" s="113"/>
      <c r="D33" s="113"/>
      <c r="E33" s="114"/>
      <c r="F33" s="114"/>
      <c r="G33" s="114"/>
      <c r="H33" s="116"/>
      <c r="I33" s="117"/>
      <c r="J33" s="118"/>
      <c r="K33" s="119"/>
      <c r="L33" s="180"/>
      <c r="M33" s="125">
        <f t="shared" si="8"/>
        <v>0</v>
      </c>
      <c r="N33" s="125">
        <f t="shared" si="9"/>
        <v>0</v>
      </c>
      <c r="O33" s="125">
        <f t="shared" si="10"/>
        <v>0</v>
      </c>
      <c r="P33" s="126">
        <f t="shared" si="4"/>
        <v>0</v>
      </c>
      <c r="Q33" s="127">
        <v>1</v>
      </c>
      <c r="R33" s="125">
        <f t="shared" si="11"/>
        <v>0</v>
      </c>
      <c r="S33" s="125">
        <f t="shared" si="7"/>
        <v>0</v>
      </c>
      <c r="T33" s="118"/>
    </row>
    <row r="34" spans="1:22" x14ac:dyDescent="0.2">
      <c r="A34" s="220"/>
      <c r="B34" s="217"/>
      <c r="C34" s="113"/>
      <c r="D34" s="113"/>
      <c r="E34" s="114"/>
      <c r="F34" s="114"/>
      <c r="G34" s="114"/>
      <c r="H34" s="116"/>
      <c r="I34" s="117"/>
      <c r="J34" s="118"/>
      <c r="K34" s="119"/>
      <c r="L34" s="180"/>
      <c r="M34" s="125">
        <f t="shared" si="8"/>
        <v>0</v>
      </c>
      <c r="N34" s="125">
        <f t="shared" si="9"/>
        <v>0</v>
      </c>
      <c r="O34" s="125">
        <f t="shared" si="10"/>
        <v>0</v>
      </c>
      <c r="P34" s="126">
        <f t="shared" si="4"/>
        <v>0</v>
      </c>
      <c r="Q34" s="127">
        <v>1</v>
      </c>
      <c r="R34" s="125">
        <f t="shared" si="11"/>
        <v>0</v>
      </c>
      <c r="S34" s="125">
        <f t="shared" si="7"/>
        <v>0</v>
      </c>
      <c r="T34" s="118"/>
    </row>
    <row r="35" spans="1:22" x14ac:dyDescent="0.2">
      <c r="A35" s="220"/>
      <c r="B35" s="217"/>
      <c r="C35" s="113"/>
      <c r="D35" s="113"/>
      <c r="E35" s="114"/>
      <c r="F35" s="114"/>
      <c r="G35" s="114"/>
      <c r="H35" s="116"/>
      <c r="I35" s="117"/>
      <c r="J35" s="118"/>
      <c r="K35" s="119"/>
      <c r="L35" s="180"/>
      <c r="M35" s="125">
        <f t="shared" si="8"/>
        <v>0</v>
      </c>
      <c r="N35" s="125">
        <f t="shared" si="9"/>
        <v>0</v>
      </c>
      <c r="O35" s="125">
        <f t="shared" si="10"/>
        <v>0</v>
      </c>
      <c r="P35" s="126">
        <f t="shared" si="4"/>
        <v>0</v>
      </c>
      <c r="Q35" s="127">
        <v>1</v>
      </c>
      <c r="R35" s="125">
        <f t="shared" si="11"/>
        <v>0</v>
      </c>
      <c r="S35" s="125">
        <f t="shared" si="7"/>
        <v>0</v>
      </c>
      <c r="T35" s="118"/>
    </row>
    <row r="36" spans="1:22" x14ac:dyDescent="0.2">
      <c r="A36" s="220"/>
      <c r="B36" s="217"/>
      <c r="C36" s="113"/>
      <c r="D36" s="113"/>
      <c r="E36" s="114"/>
      <c r="F36" s="114"/>
      <c r="G36" s="114"/>
      <c r="H36" s="116"/>
      <c r="I36" s="117"/>
      <c r="J36" s="118"/>
      <c r="K36" s="119"/>
      <c r="L36" s="180"/>
      <c r="M36" s="125">
        <f>J36*K36*(1+L36)</f>
        <v>0</v>
      </c>
      <c r="N36" s="125">
        <f>J36*K36*L36</f>
        <v>0</v>
      </c>
      <c r="O36" s="125">
        <f>M36-N36</f>
        <v>0</v>
      </c>
      <c r="P36" s="126">
        <f t="shared" si="4"/>
        <v>0</v>
      </c>
      <c r="Q36" s="127">
        <v>1</v>
      </c>
      <c r="R36" s="125">
        <f t="shared" si="11"/>
        <v>0</v>
      </c>
      <c r="S36" s="125">
        <f t="shared" si="7"/>
        <v>0</v>
      </c>
      <c r="T36" s="118"/>
      <c r="V36" s="121" t="s">
        <v>7</v>
      </c>
    </row>
    <row r="37" spans="1:22" x14ac:dyDescent="0.2">
      <c r="A37" s="220"/>
      <c r="B37" s="217"/>
      <c r="C37" s="113"/>
      <c r="D37" s="113"/>
      <c r="E37" s="114"/>
      <c r="F37" s="114"/>
      <c r="G37" s="114"/>
      <c r="H37" s="116"/>
      <c r="I37" s="117"/>
      <c r="J37" s="118"/>
      <c r="K37" s="119"/>
      <c r="L37" s="180"/>
      <c r="M37" s="125">
        <f>J37*K37*(1+L37)</f>
        <v>0</v>
      </c>
      <c r="N37" s="125">
        <f>J37*K37*L37</f>
        <v>0</v>
      </c>
      <c r="O37" s="125">
        <f>M37-N37</f>
        <v>0</v>
      </c>
      <c r="P37" s="126">
        <f t="shared" si="4"/>
        <v>0</v>
      </c>
      <c r="Q37" s="127">
        <v>1</v>
      </c>
      <c r="R37" s="125">
        <f>(P37*Q37)</f>
        <v>0</v>
      </c>
      <c r="S37" s="125">
        <f t="shared" si="7"/>
        <v>0</v>
      </c>
      <c r="T37" s="118"/>
      <c r="V37" s="121" t="s">
        <v>6</v>
      </c>
    </row>
    <row r="38" spans="1:22" x14ac:dyDescent="0.2">
      <c r="A38" s="220"/>
      <c r="B38" s="217"/>
      <c r="C38" s="113"/>
      <c r="D38" s="113"/>
      <c r="E38" s="114"/>
      <c r="F38" s="114"/>
      <c r="G38" s="114"/>
      <c r="H38" s="116"/>
      <c r="I38" s="117"/>
      <c r="J38" s="118"/>
      <c r="K38" s="119"/>
      <c r="L38" s="180"/>
      <c r="M38" s="125">
        <f>J38*K38*(1+L38)</f>
        <v>0</v>
      </c>
      <c r="N38" s="125">
        <f>J38*K38*L38</f>
        <v>0</v>
      </c>
      <c r="O38" s="125">
        <f>M38-N38</f>
        <v>0</v>
      </c>
      <c r="P38" s="126">
        <f t="shared" si="4"/>
        <v>0</v>
      </c>
      <c r="Q38" s="127">
        <v>1</v>
      </c>
      <c r="R38" s="125">
        <f>(P38*Q38)</f>
        <v>0</v>
      </c>
      <c r="S38" s="125">
        <f t="shared" si="7"/>
        <v>0</v>
      </c>
      <c r="T38" s="118"/>
    </row>
    <row r="39" spans="1:22" x14ac:dyDescent="0.2">
      <c r="A39" s="220"/>
      <c r="B39" s="217"/>
      <c r="C39" s="113"/>
      <c r="D39" s="113"/>
      <c r="E39" s="114"/>
      <c r="F39" s="114"/>
      <c r="G39" s="114"/>
      <c r="H39" s="116"/>
      <c r="I39" s="117"/>
      <c r="J39" s="118"/>
      <c r="K39" s="119"/>
      <c r="L39" s="180"/>
      <c r="M39" s="125">
        <f>J39*K39*(1+L39)</f>
        <v>0</v>
      </c>
      <c r="N39" s="125">
        <f>J39*K39*L39</f>
        <v>0</v>
      </c>
      <c r="O39" s="125">
        <f>M39-N39</f>
        <v>0</v>
      </c>
      <c r="P39" s="126">
        <f t="shared" si="4"/>
        <v>0</v>
      </c>
      <c r="Q39" s="127">
        <v>1</v>
      </c>
      <c r="R39" s="125">
        <f>(P39*Q39)</f>
        <v>0</v>
      </c>
      <c r="S39" s="125">
        <f t="shared" si="7"/>
        <v>0</v>
      </c>
      <c r="T39" s="118"/>
    </row>
    <row r="40" spans="1:22" x14ac:dyDescent="0.2">
      <c r="A40" s="220"/>
      <c r="B40" s="218"/>
      <c r="C40" s="128"/>
      <c r="D40" s="129"/>
      <c r="E40" s="129"/>
      <c r="F40" s="151"/>
      <c r="G40" s="151"/>
      <c r="H40" s="129"/>
      <c r="I40" s="129"/>
      <c r="J40" s="129"/>
      <c r="K40" s="130" t="s">
        <v>43</v>
      </c>
      <c r="L40" s="131"/>
      <c r="M40" s="126">
        <f>SUM(M25:M39)</f>
        <v>0</v>
      </c>
      <c r="N40" s="126">
        <f t="shared" ref="N40:S40" si="12">SUM(N25:N39)</f>
        <v>0</v>
      </c>
      <c r="O40" s="126">
        <f t="shared" si="12"/>
        <v>0</v>
      </c>
      <c r="P40" s="126">
        <f t="shared" si="4"/>
        <v>0</v>
      </c>
      <c r="Q40" s="131"/>
      <c r="R40" s="126">
        <f t="shared" si="12"/>
        <v>0</v>
      </c>
      <c r="S40" s="126">
        <f t="shared" si="12"/>
        <v>0</v>
      </c>
      <c r="T40" s="131"/>
    </row>
    <row r="41" spans="1:22" x14ac:dyDescent="0.2">
      <c r="A41" s="220"/>
      <c r="B41" s="216" t="s">
        <v>184</v>
      </c>
      <c r="C41" s="113"/>
      <c r="D41" s="113"/>
      <c r="E41" s="115"/>
      <c r="F41" s="114"/>
      <c r="G41" s="114"/>
      <c r="H41" s="116"/>
      <c r="I41" s="117"/>
      <c r="J41" s="118"/>
      <c r="K41" s="119"/>
      <c r="L41" s="180"/>
      <c r="M41" s="125">
        <f>J41*K41*(1+L41)</f>
        <v>0</v>
      </c>
      <c r="N41" s="125">
        <f>J41*K41*L41</f>
        <v>0</v>
      </c>
      <c r="O41" s="125">
        <f>M41-N41</f>
        <v>0</v>
      </c>
      <c r="P41" s="126">
        <f t="shared" si="4"/>
        <v>0</v>
      </c>
      <c r="Q41" s="127">
        <v>1</v>
      </c>
      <c r="R41" s="125">
        <f>(P41*Q41)</f>
        <v>0</v>
      </c>
      <c r="S41" s="125">
        <f t="shared" ref="S41:S55" si="13">M41-R41</f>
        <v>0</v>
      </c>
      <c r="T41" s="118"/>
      <c r="V41" s="121" t="s">
        <v>5</v>
      </c>
    </row>
    <row r="42" spans="1:22" x14ac:dyDescent="0.2">
      <c r="A42" s="220"/>
      <c r="B42" s="217"/>
      <c r="C42" s="113"/>
      <c r="D42" s="113"/>
      <c r="E42" s="114"/>
      <c r="F42" s="114"/>
      <c r="G42" s="114"/>
      <c r="H42" s="116"/>
      <c r="I42" s="117"/>
      <c r="J42" s="118"/>
      <c r="K42" s="119"/>
      <c r="L42" s="180"/>
      <c r="M42" s="125">
        <f t="shared" ref="M42:M51" si="14">J42*K42*(1+L42)</f>
        <v>0</v>
      </c>
      <c r="N42" s="125">
        <f t="shared" ref="N42:N51" si="15">J42*K42*L42</f>
        <v>0</v>
      </c>
      <c r="O42" s="125">
        <f t="shared" ref="O42:O51" si="16">M42-N42</f>
        <v>0</v>
      </c>
      <c r="P42" s="126">
        <f t="shared" si="4"/>
        <v>0</v>
      </c>
      <c r="Q42" s="127">
        <v>1</v>
      </c>
      <c r="R42" s="125">
        <f t="shared" ref="R42:R52" si="17">(P42*Q42)</f>
        <v>0</v>
      </c>
      <c r="S42" s="125">
        <f t="shared" si="13"/>
        <v>0</v>
      </c>
      <c r="T42" s="118"/>
    </row>
    <row r="43" spans="1:22" x14ac:dyDescent="0.2">
      <c r="A43" s="220"/>
      <c r="B43" s="217"/>
      <c r="C43" s="113"/>
      <c r="D43" s="113"/>
      <c r="E43" s="114"/>
      <c r="F43" s="114"/>
      <c r="G43" s="114"/>
      <c r="H43" s="116"/>
      <c r="I43" s="117"/>
      <c r="J43" s="118"/>
      <c r="K43" s="119"/>
      <c r="L43" s="180"/>
      <c r="M43" s="125">
        <f t="shared" si="14"/>
        <v>0</v>
      </c>
      <c r="N43" s="125">
        <f t="shared" si="15"/>
        <v>0</v>
      </c>
      <c r="O43" s="125">
        <f t="shared" si="16"/>
        <v>0</v>
      </c>
      <c r="P43" s="126">
        <f t="shared" si="4"/>
        <v>0</v>
      </c>
      <c r="Q43" s="127">
        <v>1</v>
      </c>
      <c r="R43" s="125">
        <f t="shared" si="17"/>
        <v>0</v>
      </c>
      <c r="S43" s="125">
        <f t="shared" si="13"/>
        <v>0</v>
      </c>
      <c r="T43" s="118"/>
    </row>
    <row r="44" spans="1:22" x14ac:dyDescent="0.2">
      <c r="A44" s="220"/>
      <c r="B44" s="217"/>
      <c r="C44" s="113"/>
      <c r="D44" s="113"/>
      <c r="E44" s="114"/>
      <c r="F44" s="114"/>
      <c r="G44" s="114"/>
      <c r="H44" s="116"/>
      <c r="I44" s="117"/>
      <c r="J44" s="118"/>
      <c r="K44" s="119"/>
      <c r="L44" s="180"/>
      <c r="M44" s="125">
        <f t="shared" si="14"/>
        <v>0</v>
      </c>
      <c r="N44" s="125">
        <f t="shared" si="15"/>
        <v>0</v>
      </c>
      <c r="O44" s="125">
        <f t="shared" si="16"/>
        <v>0</v>
      </c>
      <c r="P44" s="126">
        <f t="shared" si="4"/>
        <v>0</v>
      </c>
      <c r="Q44" s="127">
        <v>1</v>
      </c>
      <c r="R44" s="125">
        <f t="shared" si="17"/>
        <v>0</v>
      </c>
      <c r="S44" s="125">
        <f t="shared" si="13"/>
        <v>0</v>
      </c>
      <c r="T44" s="118"/>
    </row>
    <row r="45" spans="1:22" x14ac:dyDescent="0.2">
      <c r="A45" s="220"/>
      <c r="B45" s="217"/>
      <c r="C45" s="113"/>
      <c r="D45" s="113"/>
      <c r="E45" s="114"/>
      <c r="F45" s="114"/>
      <c r="G45" s="114"/>
      <c r="H45" s="116"/>
      <c r="I45" s="117"/>
      <c r="J45" s="118"/>
      <c r="K45" s="119"/>
      <c r="L45" s="180"/>
      <c r="M45" s="125">
        <f t="shared" si="14"/>
        <v>0</v>
      </c>
      <c r="N45" s="125">
        <f t="shared" si="15"/>
        <v>0</v>
      </c>
      <c r="O45" s="125">
        <f t="shared" si="16"/>
        <v>0</v>
      </c>
      <c r="P45" s="126">
        <f t="shared" si="4"/>
        <v>0</v>
      </c>
      <c r="Q45" s="127">
        <v>1</v>
      </c>
      <c r="R45" s="125">
        <f t="shared" si="17"/>
        <v>0</v>
      </c>
      <c r="S45" s="125">
        <f t="shared" si="13"/>
        <v>0</v>
      </c>
      <c r="T45" s="118"/>
    </row>
    <row r="46" spans="1:22" x14ac:dyDescent="0.2">
      <c r="A46" s="220"/>
      <c r="B46" s="217"/>
      <c r="C46" s="113"/>
      <c r="D46" s="113"/>
      <c r="E46" s="114"/>
      <c r="F46" s="114"/>
      <c r="G46" s="114"/>
      <c r="H46" s="116"/>
      <c r="I46" s="117"/>
      <c r="J46" s="118"/>
      <c r="K46" s="119"/>
      <c r="L46" s="180"/>
      <c r="M46" s="125">
        <f t="shared" si="14"/>
        <v>0</v>
      </c>
      <c r="N46" s="125">
        <f t="shared" si="15"/>
        <v>0</v>
      </c>
      <c r="O46" s="125">
        <f t="shared" si="16"/>
        <v>0</v>
      </c>
      <c r="P46" s="126">
        <f t="shared" si="4"/>
        <v>0</v>
      </c>
      <c r="Q46" s="127">
        <v>1</v>
      </c>
      <c r="R46" s="125">
        <f t="shared" si="17"/>
        <v>0</v>
      </c>
      <c r="S46" s="125">
        <f t="shared" si="13"/>
        <v>0</v>
      </c>
      <c r="T46" s="118"/>
    </row>
    <row r="47" spans="1:22" x14ac:dyDescent="0.2">
      <c r="A47" s="220"/>
      <c r="B47" s="217"/>
      <c r="C47" s="113"/>
      <c r="D47" s="113"/>
      <c r="E47" s="114"/>
      <c r="F47" s="114"/>
      <c r="G47" s="114"/>
      <c r="H47" s="116"/>
      <c r="I47" s="117"/>
      <c r="J47" s="118"/>
      <c r="K47" s="119"/>
      <c r="L47" s="180"/>
      <c r="M47" s="125">
        <f t="shared" si="14"/>
        <v>0</v>
      </c>
      <c r="N47" s="125">
        <f t="shared" si="15"/>
        <v>0</v>
      </c>
      <c r="O47" s="125">
        <f t="shared" si="16"/>
        <v>0</v>
      </c>
      <c r="P47" s="126">
        <f t="shared" si="4"/>
        <v>0</v>
      </c>
      <c r="Q47" s="127">
        <v>1</v>
      </c>
      <c r="R47" s="125">
        <f t="shared" si="17"/>
        <v>0</v>
      </c>
      <c r="S47" s="125">
        <f t="shared" si="13"/>
        <v>0</v>
      </c>
      <c r="T47" s="118"/>
    </row>
    <row r="48" spans="1:22" x14ac:dyDescent="0.2">
      <c r="A48" s="220"/>
      <c r="B48" s="217"/>
      <c r="C48" s="113"/>
      <c r="D48" s="113"/>
      <c r="E48" s="114"/>
      <c r="F48" s="114"/>
      <c r="G48" s="114"/>
      <c r="H48" s="116"/>
      <c r="I48" s="117"/>
      <c r="J48" s="118"/>
      <c r="K48" s="119"/>
      <c r="L48" s="180"/>
      <c r="M48" s="125">
        <f t="shared" si="14"/>
        <v>0</v>
      </c>
      <c r="N48" s="125">
        <f t="shared" si="15"/>
        <v>0</v>
      </c>
      <c r="O48" s="125">
        <f t="shared" si="16"/>
        <v>0</v>
      </c>
      <c r="P48" s="126">
        <f t="shared" si="4"/>
        <v>0</v>
      </c>
      <c r="Q48" s="127">
        <v>1</v>
      </c>
      <c r="R48" s="125">
        <f t="shared" si="17"/>
        <v>0</v>
      </c>
      <c r="S48" s="125">
        <f t="shared" si="13"/>
        <v>0</v>
      </c>
      <c r="T48" s="118"/>
    </row>
    <row r="49" spans="1:22" x14ac:dyDescent="0.2">
      <c r="A49" s="220"/>
      <c r="B49" s="217"/>
      <c r="C49" s="113"/>
      <c r="D49" s="113"/>
      <c r="E49" s="114"/>
      <c r="F49" s="114"/>
      <c r="G49" s="114"/>
      <c r="H49" s="116"/>
      <c r="I49" s="117"/>
      <c r="J49" s="118"/>
      <c r="K49" s="119"/>
      <c r="L49" s="180"/>
      <c r="M49" s="125">
        <f t="shared" si="14"/>
        <v>0</v>
      </c>
      <c r="N49" s="125">
        <f t="shared" si="15"/>
        <v>0</v>
      </c>
      <c r="O49" s="125">
        <f t="shared" si="16"/>
        <v>0</v>
      </c>
      <c r="P49" s="126">
        <f t="shared" si="4"/>
        <v>0</v>
      </c>
      <c r="Q49" s="127">
        <v>1</v>
      </c>
      <c r="R49" s="125">
        <f t="shared" si="17"/>
        <v>0</v>
      </c>
      <c r="S49" s="125">
        <f t="shared" si="13"/>
        <v>0</v>
      </c>
      <c r="T49" s="118"/>
    </row>
    <row r="50" spans="1:22" x14ac:dyDescent="0.2">
      <c r="A50" s="220"/>
      <c r="B50" s="217"/>
      <c r="C50" s="113"/>
      <c r="D50" s="113"/>
      <c r="E50" s="114"/>
      <c r="F50" s="114"/>
      <c r="G50" s="114"/>
      <c r="H50" s="116"/>
      <c r="I50" s="117"/>
      <c r="J50" s="118"/>
      <c r="K50" s="119"/>
      <c r="L50" s="180"/>
      <c r="M50" s="125">
        <f t="shared" si="14"/>
        <v>0</v>
      </c>
      <c r="N50" s="125">
        <f t="shared" si="15"/>
        <v>0</v>
      </c>
      <c r="O50" s="125">
        <f t="shared" si="16"/>
        <v>0</v>
      </c>
      <c r="P50" s="126">
        <f t="shared" si="4"/>
        <v>0</v>
      </c>
      <c r="Q50" s="127">
        <v>1</v>
      </c>
      <c r="R50" s="125">
        <f t="shared" si="17"/>
        <v>0</v>
      </c>
      <c r="S50" s="125">
        <f t="shared" si="13"/>
        <v>0</v>
      </c>
      <c r="T50" s="118"/>
    </row>
    <row r="51" spans="1:22" x14ac:dyDescent="0.2">
      <c r="A51" s="220"/>
      <c r="B51" s="217"/>
      <c r="C51" s="113"/>
      <c r="D51" s="113"/>
      <c r="E51" s="114"/>
      <c r="F51" s="114"/>
      <c r="G51" s="114"/>
      <c r="H51" s="116"/>
      <c r="I51" s="117"/>
      <c r="J51" s="118"/>
      <c r="K51" s="119"/>
      <c r="L51" s="180"/>
      <c r="M51" s="125">
        <f t="shared" si="14"/>
        <v>0</v>
      </c>
      <c r="N51" s="125">
        <f t="shared" si="15"/>
        <v>0</v>
      </c>
      <c r="O51" s="125">
        <f t="shared" si="16"/>
        <v>0</v>
      </c>
      <c r="P51" s="126">
        <f t="shared" si="4"/>
        <v>0</v>
      </c>
      <c r="Q51" s="127">
        <v>1</v>
      </c>
      <c r="R51" s="125">
        <f t="shared" si="17"/>
        <v>0</v>
      </c>
      <c r="S51" s="125">
        <f t="shared" si="13"/>
        <v>0</v>
      </c>
      <c r="T51" s="118"/>
    </row>
    <row r="52" spans="1:22" x14ac:dyDescent="0.2">
      <c r="A52" s="220"/>
      <c r="B52" s="217"/>
      <c r="C52" s="113"/>
      <c r="D52" s="113"/>
      <c r="E52" s="114"/>
      <c r="F52" s="114"/>
      <c r="G52" s="114"/>
      <c r="H52" s="116"/>
      <c r="I52" s="117"/>
      <c r="J52" s="118"/>
      <c r="K52" s="119"/>
      <c r="L52" s="180"/>
      <c r="M52" s="125">
        <f>J52*K52*(1+L52)</f>
        <v>0</v>
      </c>
      <c r="N52" s="125">
        <f>J52*K52*L52</f>
        <v>0</v>
      </c>
      <c r="O52" s="125">
        <f>M52-N52</f>
        <v>0</v>
      </c>
      <c r="P52" s="126">
        <f t="shared" si="4"/>
        <v>0</v>
      </c>
      <c r="Q52" s="127">
        <v>1</v>
      </c>
      <c r="R52" s="125">
        <f t="shared" si="17"/>
        <v>0</v>
      </c>
      <c r="S52" s="125">
        <f t="shared" si="13"/>
        <v>0</v>
      </c>
      <c r="T52" s="118"/>
      <c r="V52" s="121" t="s">
        <v>7</v>
      </c>
    </row>
    <row r="53" spans="1:22" x14ac:dyDescent="0.2">
      <c r="A53" s="220"/>
      <c r="B53" s="217"/>
      <c r="C53" s="113"/>
      <c r="D53" s="113"/>
      <c r="E53" s="114"/>
      <c r="F53" s="114"/>
      <c r="G53" s="114"/>
      <c r="H53" s="116"/>
      <c r="I53" s="117"/>
      <c r="J53" s="118"/>
      <c r="K53" s="119"/>
      <c r="L53" s="180"/>
      <c r="M53" s="125">
        <f>J53*K53*(1+L53)</f>
        <v>0</v>
      </c>
      <c r="N53" s="125">
        <f>J53*K53*L53</f>
        <v>0</v>
      </c>
      <c r="O53" s="125">
        <f>M53-N53</f>
        <v>0</v>
      </c>
      <c r="P53" s="126">
        <f t="shared" si="4"/>
        <v>0</v>
      </c>
      <c r="Q53" s="127">
        <v>1</v>
      </c>
      <c r="R53" s="125">
        <f>(P53*Q53)</f>
        <v>0</v>
      </c>
      <c r="S53" s="125">
        <f t="shared" si="13"/>
        <v>0</v>
      </c>
      <c r="T53" s="118"/>
      <c r="V53" s="121" t="s">
        <v>6</v>
      </c>
    </row>
    <row r="54" spans="1:22" x14ac:dyDescent="0.2">
      <c r="A54" s="220"/>
      <c r="B54" s="217"/>
      <c r="C54" s="113"/>
      <c r="D54" s="113"/>
      <c r="E54" s="114"/>
      <c r="F54" s="114"/>
      <c r="G54" s="114"/>
      <c r="H54" s="116"/>
      <c r="I54" s="117"/>
      <c r="J54" s="118"/>
      <c r="K54" s="119"/>
      <c r="L54" s="180"/>
      <c r="M54" s="125">
        <f>J54*K54*(1+L54)</f>
        <v>0</v>
      </c>
      <c r="N54" s="125">
        <f>J54*K54*L54</f>
        <v>0</v>
      </c>
      <c r="O54" s="125">
        <f>M54-N54</f>
        <v>0</v>
      </c>
      <c r="P54" s="126">
        <f t="shared" si="4"/>
        <v>0</v>
      </c>
      <c r="Q54" s="127">
        <v>1</v>
      </c>
      <c r="R54" s="125">
        <f>(P54*Q54)</f>
        <v>0</v>
      </c>
      <c r="S54" s="125">
        <f t="shared" si="13"/>
        <v>0</v>
      </c>
      <c r="T54" s="118"/>
    </row>
    <row r="55" spans="1:22" x14ac:dyDescent="0.2">
      <c r="A55" s="220"/>
      <c r="B55" s="217"/>
      <c r="C55" s="113"/>
      <c r="D55" s="113"/>
      <c r="E55" s="114"/>
      <c r="F55" s="114"/>
      <c r="G55" s="114"/>
      <c r="H55" s="116"/>
      <c r="I55" s="117"/>
      <c r="J55" s="118"/>
      <c r="K55" s="119"/>
      <c r="L55" s="180"/>
      <c r="M55" s="125">
        <f>J55*K55*(1+L55)</f>
        <v>0</v>
      </c>
      <c r="N55" s="125">
        <f>J55*K55*L55</f>
        <v>0</v>
      </c>
      <c r="O55" s="125">
        <f>M55-N55</f>
        <v>0</v>
      </c>
      <c r="P55" s="126">
        <f t="shared" si="4"/>
        <v>0</v>
      </c>
      <c r="Q55" s="127">
        <v>1</v>
      </c>
      <c r="R55" s="125">
        <f>(P55*Q55)</f>
        <v>0</v>
      </c>
      <c r="S55" s="125">
        <f t="shared" si="13"/>
        <v>0</v>
      </c>
      <c r="T55" s="118"/>
    </row>
    <row r="56" spans="1:22" x14ac:dyDescent="0.2">
      <c r="A56" s="220"/>
      <c r="B56" s="218"/>
      <c r="C56" s="128"/>
      <c r="D56" s="129"/>
      <c r="E56" s="129"/>
      <c r="F56" s="151"/>
      <c r="G56" s="151"/>
      <c r="H56" s="129"/>
      <c r="I56" s="129"/>
      <c r="J56" s="129"/>
      <c r="K56" s="130" t="s">
        <v>43</v>
      </c>
      <c r="L56" s="131"/>
      <c r="M56" s="126">
        <f>SUM(M41:M55)</f>
        <v>0</v>
      </c>
      <c r="N56" s="126">
        <f>SUM(N41:N55)</f>
        <v>0</v>
      </c>
      <c r="O56" s="126">
        <f t="shared" ref="O56" si="18">SUM(O41:O55)</f>
        <v>0</v>
      </c>
      <c r="P56" s="126">
        <f t="shared" si="4"/>
        <v>0</v>
      </c>
      <c r="Q56" s="131"/>
      <c r="R56" s="126">
        <f t="shared" ref="R56:S56" si="19">SUM(R41:R55)</f>
        <v>0</v>
      </c>
      <c r="S56" s="126">
        <f t="shared" si="19"/>
        <v>0</v>
      </c>
      <c r="T56" s="131"/>
    </row>
    <row r="57" spans="1:22" ht="18" customHeight="1" x14ac:dyDescent="0.2">
      <c r="A57" s="182"/>
      <c r="C57" s="52"/>
      <c r="D57" s="108"/>
      <c r="E57" s="132"/>
      <c r="F57" s="132"/>
      <c r="G57" s="132"/>
      <c r="H57" s="132"/>
      <c r="I57" s="132"/>
      <c r="J57" s="132"/>
      <c r="K57" s="133" t="s">
        <v>186</v>
      </c>
      <c r="L57" s="131"/>
      <c r="M57" s="126">
        <f>M40+M24+M56</f>
        <v>0</v>
      </c>
      <c r="N57" s="126">
        <f t="shared" ref="N57:P57" si="20">N40+N24+N56</f>
        <v>0</v>
      </c>
      <c r="O57" s="126">
        <f t="shared" si="20"/>
        <v>0</v>
      </c>
      <c r="P57" s="126">
        <f t="shared" si="20"/>
        <v>0</v>
      </c>
      <c r="Q57" s="131"/>
      <c r="R57" s="126">
        <f>R40+R24+R56</f>
        <v>0</v>
      </c>
      <c r="S57" s="126">
        <f>S40+S24+S56</f>
        <v>0</v>
      </c>
      <c r="T57" s="131"/>
    </row>
    <row r="58" spans="1:22" x14ac:dyDescent="0.2">
      <c r="C58" s="134"/>
      <c r="D58" s="134"/>
    </row>
    <row r="59" spans="1:22" x14ac:dyDescent="0.2">
      <c r="C59" s="134"/>
      <c r="D59" s="134"/>
    </row>
    <row r="60" spans="1:22" x14ac:dyDescent="0.2">
      <c r="C60" s="134"/>
      <c r="D60" s="134"/>
    </row>
    <row r="61" spans="1:22" ht="16.5" x14ac:dyDescent="0.2">
      <c r="A61" s="121"/>
      <c r="B61" s="135" t="s">
        <v>81</v>
      </c>
      <c r="C61" s="136"/>
      <c r="D61" s="179"/>
      <c r="E61" s="135" t="s">
        <v>82</v>
      </c>
      <c r="F61" s="137"/>
      <c r="G61" s="138"/>
      <c r="H61" s="138"/>
      <c r="I61" s="138"/>
      <c r="J61" s="138"/>
      <c r="K61" s="138"/>
    </row>
    <row r="62" spans="1:22" ht="16.5" x14ac:dyDescent="0.2">
      <c r="A62" s="121"/>
      <c r="B62" s="138"/>
      <c r="C62" s="139"/>
      <c r="D62" s="139"/>
      <c r="E62" s="138"/>
      <c r="F62" s="138"/>
      <c r="G62" s="138"/>
      <c r="H62" s="138"/>
      <c r="I62" s="138"/>
      <c r="J62" s="138"/>
      <c r="K62" s="138"/>
    </row>
    <row r="63" spans="1:22" ht="16.5" x14ac:dyDescent="0.2">
      <c r="A63" s="121"/>
      <c r="B63" s="138"/>
      <c r="C63" s="139"/>
      <c r="D63" s="139"/>
      <c r="E63" s="138"/>
      <c r="F63" s="138"/>
      <c r="G63" s="138"/>
      <c r="H63" s="138"/>
      <c r="I63" s="138"/>
      <c r="J63" s="138"/>
      <c r="K63" s="138"/>
    </row>
    <row r="64" spans="1:22" ht="16.5" x14ac:dyDescent="0.2">
      <c r="A64" s="121"/>
      <c r="B64" s="138"/>
      <c r="C64" s="139"/>
      <c r="D64" s="139"/>
      <c r="E64" s="135" t="s">
        <v>83</v>
      </c>
      <c r="F64" s="140"/>
      <c r="G64" s="140"/>
      <c r="H64" s="138"/>
      <c r="I64" s="138"/>
      <c r="J64" s="138"/>
      <c r="K64" s="138"/>
    </row>
    <row r="65" spans="1:11" ht="16.5" x14ac:dyDescent="0.2">
      <c r="A65" s="121"/>
      <c r="B65" s="138"/>
      <c r="C65" s="139"/>
      <c r="D65" s="139"/>
      <c r="E65" s="138"/>
      <c r="F65" s="138"/>
      <c r="G65" s="138"/>
      <c r="H65" s="138"/>
      <c r="I65" s="138"/>
      <c r="J65" s="138"/>
      <c r="K65" s="138"/>
    </row>
    <row r="66" spans="1:11" ht="16.5" x14ac:dyDescent="0.2">
      <c r="A66" s="121"/>
      <c r="B66" s="138"/>
      <c r="C66" s="139"/>
      <c r="D66" s="139"/>
      <c r="E66" s="138"/>
      <c r="F66" s="138"/>
      <c r="G66" s="138"/>
      <c r="H66" s="138" t="s">
        <v>84</v>
      </c>
      <c r="I66" s="138" t="s">
        <v>22</v>
      </c>
      <c r="J66" s="138"/>
      <c r="K66" s="138"/>
    </row>
    <row r="67" spans="1:11" ht="16.5" x14ac:dyDescent="0.2">
      <c r="A67" s="121"/>
      <c r="B67" s="138"/>
      <c r="C67" s="139"/>
      <c r="D67" s="139"/>
      <c r="E67" s="135" t="s">
        <v>85</v>
      </c>
      <c r="F67" s="140"/>
      <c r="G67" s="140"/>
      <c r="H67" s="138"/>
      <c r="I67" s="138"/>
      <c r="J67" s="138"/>
      <c r="K67" s="138"/>
    </row>
    <row r="68" spans="1:11" ht="16.5" x14ac:dyDescent="0.2">
      <c r="B68" s="138"/>
      <c r="C68" s="138"/>
      <c r="D68" s="138"/>
      <c r="E68" s="138"/>
      <c r="F68" s="138"/>
      <c r="G68" s="138"/>
      <c r="H68" s="138"/>
      <c r="I68" s="138"/>
      <c r="J68" s="138"/>
      <c r="K68" s="138"/>
    </row>
    <row r="69" spans="1:11" ht="16.5" x14ac:dyDescent="0.2">
      <c r="B69" s="138"/>
      <c r="C69" s="138"/>
      <c r="D69" s="138"/>
      <c r="E69" s="138"/>
      <c r="F69" s="138"/>
      <c r="G69" s="138"/>
      <c r="H69" s="138"/>
      <c r="I69" s="138"/>
      <c r="J69" s="138"/>
      <c r="K69" s="138"/>
    </row>
  </sheetData>
  <dataConsolidate link="1"/>
  <mergeCells count="13">
    <mergeCell ref="B41:B56"/>
    <mergeCell ref="A1:K1"/>
    <mergeCell ref="A7:J7"/>
    <mergeCell ref="A9:A56"/>
    <mergeCell ref="K7:T7"/>
    <mergeCell ref="B9:B24"/>
    <mergeCell ref="B25:B40"/>
    <mergeCell ref="C2:K2"/>
    <mergeCell ref="C3:K3"/>
    <mergeCell ref="A4:B4"/>
    <mergeCell ref="C4:K4"/>
    <mergeCell ref="A5:B5"/>
    <mergeCell ref="C5:K5"/>
  </mergeCells>
  <dataValidations count="1">
    <dataValidation type="list" allowBlank="1" showInputMessage="1" showErrorMessage="1" sqref="C57:D57" xr:uid="{00000000-0002-0000-0300-000000000000}">
      <formula1>strosek</formula1>
    </dataValidation>
  </dataValidations>
  <printOptions headings="1"/>
  <pageMargins left="0.19685039370078741" right="0.19685039370078741" top="0.19685039370078741" bottom="0.19685039370078741" header="0.19685039370078741" footer="0.19685039370078741"/>
  <pageSetup paperSize="9" scale="44" fitToHeight="0" orientation="landscape" r:id="rId1"/>
  <headerFooter scaleWithDoc="0" alignWithMargins="0"/>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1000000}">
          <x14:formula1>
            <xm:f>'RM '!$B$1:$B$3</xm:f>
          </x14:formula1>
          <xm:sqref>Q9:Q23 Q25:Q39 Q41:Q55</xm:sqref>
        </x14:dataValidation>
        <x14:dataValidation type="list" allowBlank="1" showInputMessage="1" showErrorMessage="1" xr:uid="{00000000-0002-0000-0300-000002000000}">
          <x14:formula1>
            <xm:f>'RM '!$B$5</xm:f>
          </x14:formula1>
          <xm:sqref>C9:C23 C25:C39 C41:C55</xm:sqref>
        </x14:dataValidation>
        <x14:dataValidation type="list" allowBlank="1" showInputMessage="1" showErrorMessage="1" xr:uid="{00000000-0002-0000-0300-000003000000}">
          <x14:formula1>
            <xm:f>'RM '!$B$23:$B$27</xm:f>
          </x14:formula1>
          <xm:sqref>D9:D23 D25:D39 D41:D55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69"/>
  <sheetViews>
    <sheetView zoomScale="90" zoomScaleNormal="90" workbookViewId="0">
      <selection activeCell="D15" sqref="D15"/>
    </sheetView>
  </sheetViews>
  <sheetFormatPr defaultColWidth="8.85546875" defaultRowHeight="12.75" x14ac:dyDescent="0.2"/>
  <cols>
    <col min="1" max="1" width="12.42578125" style="120" customWidth="1"/>
    <col min="2" max="2" width="14.140625" style="121" bestFit="1" customWidth="1"/>
    <col min="3" max="4" width="40.85546875" style="121" customWidth="1"/>
    <col min="5" max="5" width="45.140625" style="121" customWidth="1"/>
    <col min="6" max="6" width="18.7109375" style="121" customWidth="1"/>
    <col min="7" max="7" width="16.42578125" style="121" customWidth="1"/>
    <col min="8" max="8" width="9.5703125" style="121" customWidth="1"/>
    <col min="9" max="9" width="10.42578125" style="121" customWidth="1"/>
    <col min="10" max="10" width="8.5703125" style="121" bestFit="1" customWidth="1"/>
    <col min="11" max="11" width="15.28515625" style="121" customWidth="1"/>
    <col min="12" max="12" width="8.85546875" style="121" customWidth="1"/>
    <col min="13" max="15" width="12.7109375" style="121" customWidth="1"/>
    <col min="16" max="16" width="11.28515625" style="121" bestFit="1" customWidth="1"/>
    <col min="17" max="17" width="14" style="122" customWidth="1"/>
    <col min="18" max="19" width="12.7109375" style="121" customWidth="1"/>
    <col min="20" max="20" width="25.28515625" style="121" customWidth="1"/>
    <col min="21" max="21" width="8.85546875" style="121"/>
    <col min="22" max="22" width="8.85546875" style="121" hidden="1" customWidth="1"/>
    <col min="23" max="16384" width="8.85546875" style="121"/>
  </cols>
  <sheetData>
    <row r="1" spans="1:20" x14ac:dyDescent="0.2">
      <c r="A1" s="239" t="s">
        <v>251</v>
      </c>
      <c r="B1" s="240"/>
      <c r="C1" s="240"/>
      <c r="D1" s="240"/>
      <c r="E1" s="240"/>
      <c r="F1" s="240"/>
      <c r="G1" s="240"/>
      <c r="H1" s="240"/>
      <c r="I1" s="240"/>
      <c r="J1" s="240"/>
      <c r="K1" s="241"/>
    </row>
    <row r="2" spans="1:20" x14ac:dyDescent="0.2">
      <c r="A2" s="158" t="s">
        <v>11</v>
      </c>
      <c r="B2" s="124"/>
      <c r="C2" s="221">
        <f>'TI Izravni tr.-Aktivn. 1.1.'!C2:K2</f>
        <v>0</v>
      </c>
      <c r="D2" s="221"/>
      <c r="E2" s="221"/>
      <c r="F2" s="221"/>
      <c r="G2" s="221"/>
      <c r="H2" s="221"/>
      <c r="I2" s="221"/>
      <c r="J2" s="221"/>
      <c r="K2" s="221"/>
    </row>
    <row r="3" spans="1:20" x14ac:dyDescent="0.2">
      <c r="A3" s="158" t="s">
        <v>12</v>
      </c>
      <c r="B3" s="124"/>
      <c r="C3" s="221">
        <f>'TI Izravni tr.-Aktivn. 1.1.'!C3:K3</f>
        <v>0</v>
      </c>
      <c r="D3" s="221"/>
      <c r="E3" s="221"/>
      <c r="F3" s="221"/>
      <c r="G3" s="221"/>
      <c r="H3" s="221"/>
      <c r="I3" s="221"/>
      <c r="J3" s="221"/>
      <c r="K3" s="221"/>
    </row>
    <row r="4" spans="1:20" x14ac:dyDescent="0.2">
      <c r="A4" s="221" t="s">
        <v>100</v>
      </c>
      <c r="B4" s="221"/>
      <c r="C4" s="221">
        <f>'TI Izravni tr.-Aktivn. 1.1.'!C4:K4</f>
        <v>0</v>
      </c>
      <c r="D4" s="221"/>
      <c r="E4" s="221"/>
      <c r="F4" s="221"/>
      <c r="G4" s="221"/>
      <c r="H4" s="221"/>
      <c r="I4" s="221"/>
      <c r="J4" s="221"/>
      <c r="K4" s="221"/>
    </row>
    <row r="5" spans="1:20" x14ac:dyDescent="0.2">
      <c r="A5" s="221" t="s">
        <v>183</v>
      </c>
      <c r="B5" s="221"/>
      <c r="C5" s="221">
        <f>'TI Izravni tr.-Aktivn. 1.1.'!C5:K5</f>
        <v>0</v>
      </c>
      <c r="D5" s="221"/>
      <c r="E5" s="221"/>
      <c r="F5" s="221"/>
      <c r="G5" s="221"/>
      <c r="H5" s="221"/>
      <c r="I5" s="221"/>
      <c r="J5" s="221"/>
      <c r="K5" s="221"/>
    </row>
    <row r="6" spans="1:20" x14ac:dyDescent="0.2">
      <c r="A6" s="203"/>
      <c r="B6" s="204"/>
      <c r="C6" s="204"/>
      <c r="D6" s="204"/>
      <c r="E6" s="204"/>
      <c r="F6" s="204"/>
      <c r="G6" s="204"/>
      <c r="H6" s="204"/>
      <c r="I6" s="204"/>
      <c r="J6" s="204"/>
      <c r="K6" s="203"/>
    </row>
    <row r="7" spans="1:20" ht="32.25" customHeight="1" x14ac:dyDescent="0.2">
      <c r="A7" s="222" t="s">
        <v>252</v>
      </c>
      <c r="B7" s="223"/>
      <c r="C7" s="223"/>
      <c r="D7" s="223"/>
      <c r="E7" s="223"/>
      <c r="F7" s="223"/>
      <c r="G7" s="223"/>
      <c r="H7" s="223"/>
      <c r="I7" s="223"/>
      <c r="J7" s="224"/>
      <c r="K7" s="228" t="s">
        <v>15</v>
      </c>
      <c r="L7" s="229"/>
      <c r="M7" s="229"/>
      <c r="N7" s="229"/>
      <c r="O7" s="229"/>
      <c r="P7" s="229"/>
      <c r="Q7" s="229"/>
      <c r="R7" s="229"/>
      <c r="S7" s="229"/>
      <c r="T7" s="230"/>
    </row>
    <row r="8" spans="1:20" s="51" customFormat="1" ht="63.75" x14ac:dyDescent="0.2">
      <c r="A8" s="47"/>
      <c r="B8" s="48" t="s">
        <v>10</v>
      </c>
      <c r="C8" s="48" t="s">
        <v>97</v>
      </c>
      <c r="D8" s="48" t="s">
        <v>24</v>
      </c>
      <c r="E8" s="48" t="s">
        <v>16</v>
      </c>
      <c r="F8" s="48" t="s">
        <v>90</v>
      </c>
      <c r="G8" s="48" t="s">
        <v>104</v>
      </c>
      <c r="H8" s="67" t="s">
        <v>109</v>
      </c>
      <c r="I8" s="48" t="s">
        <v>17</v>
      </c>
      <c r="J8" s="48" t="s">
        <v>18</v>
      </c>
      <c r="K8" s="48" t="s">
        <v>96</v>
      </c>
      <c r="L8" s="48" t="s">
        <v>128</v>
      </c>
      <c r="M8" s="49" t="s">
        <v>92</v>
      </c>
      <c r="N8" s="49" t="s">
        <v>93</v>
      </c>
      <c r="O8" s="49" t="s">
        <v>179</v>
      </c>
      <c r="P8" s="111" t="s">
        <v>180</v>
      </c>
      <c r="Q8" s="50" t="s">
        <v>20</v>
      </c>
      <c r="R8" s="49" t="s">
        <v>77</v>
      </c>
      <c r="S8" s="49" t="s">
        <v>19</v>
      </c>
      <c r="T8" s="49" t="s">
        <v>23</v>
      </c>
    </row>
    <row r="9" spans="1:20" ht="24" customHeight="1" x14ac:dyDescent="0.2">
      <c r="A9" s="219" t="s">
        <v>253</v>
      </c>
      <c r="B9" s="231" t="s">
        <v>13</v>
      </c>
      <c r="C9" s="113"/>
      <c r="D9" s="113"/>
      <c r="E9" s="114"/>
      <c r="F9" s="114"/>
      <c r="G9" s="114"/>
      <c r="H9" s="116"/>
      <c r="I9" s="117"/>
      <c r="J9" s="118"/>
      <c r="K9" s="119"/>
      <c r="L9" s="180"/>
      <c r="M9" s="125">
        <f>J9*K9*(1+L9)</f>
        <v>0</v>
      </c>
      <c r="N9" s="125">
        <f>J9*K9*L9</f>
        <v>0</v>
      </c>
      <c r="O9" s="125">
        <f>M9-N9</f>
        <v>0</v>
      </c>
      <c r="P9" s="126">
        <f>M9</f>
        <v>0</v>
      </c>
      <c r="Q9" s="127">
        <v>1</v>
      </c>
      <c r="R9" s="125">
        <f>(P9*Q9)</f>
        <v>0</v>
      </c>
      <c r="S9" s="125">
        <f t="shared" ref="S9:S23" si="0">M9-R9</f>
        <v>0</v>
      </c>
      <c r="T9" s="118"/>
    </row>
    <row r="10" spans="1:20" x14ac:dyDescent="0.2">
      <c r="A10" s="220"/>
      <c r="B10" s="231"/>
      <c r="C10" s="113"/>
      <c r="D10" s="113"/>
      <c r="E10" s="114"/>
      <c r="F10" s="114"/>
      <c r="G10" s="114"/>
      <c r="H10" s="116"/>
      <c r="I10" s="117"/>
      <c r="J10" s="118"/>
      <c r="K10" s="119"/>
      <c r="L10" s="180"/>
      <c r="M10" s="125">
        <f t="shared" ref="M10:M19" si="1">J10*K10*(1+L10)</f>
        <v>0</v>
      </c>
      <c r="N10" s="125">
        <f t="shared" ref="N10:N19" si="2">J10*K10*L10</f>
        <v>0</v>
      </c>
      <c r="O10" s="125">
        <f t="shared" ref="O10:O19" si="3">M10-N10</f>
        <v>0</v>
      </c>
      <c r="P10" s="126">
        <f t="shared" ref="P10:P56" si="4">M10</f>
        <v>0</v>
      </c>
      <c r="Q10" s="127">
        <v>1</v>
      </c>
      <c r="R10" s="125">
        <f t="shared" ref="R10:R20" si="5">(P10*Q10)</f>
        <v>0</v>
      </c>
      <c r="S10" s="125">
        <f t="shared" si="0"/>
        <v>0</v>
      </c>
      <c r="T10" s="118"/>
    </row>
    <row r="11" spans="1:20" x14ac:dyDescent="0.2">
      <c r="A11" s="220"/>
      <c r="B11" s="231"/>
      <c r="C11" s="113"/>
      <c r="D11" s="113"/>
      <c r="E11" s="114"/>
      <c r="F11" s="114"/>
      <c r="G11" s="114"/>
      <c r="H11" s="116"/>
      <c r="I11" s="117"/>
      <c r="J11" s="118"/>
      <c r="K11" s="119"/>
      <c r="L11" s="180"/>
      <c r="M11" s="125">
        <f t="shared" si="1"/>
        <v>0</v>
      </c>
      <c r="N11" s="125">
        <f t="shared" si="2"/>
        <v>0</v>
      </c>
      <c r="O11" s="125">
        <f t="shared" si="3"/>
        <v>0</v>
      </c>
      <c r="P11" s="126">
        <f t="shared" si="4"/>
        <v>0</v>
      </c>
      <c r="Q11" s="127">
        <v>1</v>
      </c>
      <c r="R11" s="125">
        <f t="shared" si="5"/>
        <v>0</v>
      </c>
      <c r="S11" s="125">
        <f t="shared" si="0"/>
        <v>0</v>
      </c>
      <c r="T11" s="118"/>
    </row>
    <row r="12" spans="1:20" x14ac:dyDescent="0.2">
      <c r="A12" s="220"/>
      <c r="B12" s="231"/>
      <c r="C12" s="113"/>
      <c r="D12" s="113"/>
      <c r="E12" s="114"/>
      <c r="F12" s="114"/>
      <c r="G12" s="114"/>
      <c r="H12" s="116"/>
      <c r="I12" s="117"/>
      <c r="J12" s="118"/>
      <c r="K12" s="119"/>
      <c r="L12" s="180"/>
      <c r="M12" s="125">
        <f t="shared" si="1"/>
        <v>0</v>
      </c>
      <c r="N12" s="125">
        <f t="shared" si="2"/>
        <v>0</v>
      </c>
      <c r="O12" s="125">
        <f t="shared" si="3"/>
        <v>0</v>
      </c>
      <c r="P12" s="126">
        <f t="shared" si="4"/>
        <v>0</v>
      </c>
      <c r="Q12" s="127">
        <v>1</v>
      </c>
      <c r="R12" s="125">
        <f t="shared" si="5"/>
        <v>0</v>
      </c>
      <c r="S12" s="125">
        <f t="shared" si="0"/>
        <v>0</v>
      </c>
      <c r="T12" s="118"/>
    </row>
    <row r="13" spans="1:20" x14ac:dyDescent="0.2">
      <c r="A13" s="220"/>
      <c r="B13" s="231"/>
      <c r="C13" s="113"/>
      <c r="D13" s="113"/>
      <c r="E13" s="114"/>
      <c r="F13" s="114"/>
      <c r="G13" s="114"/>
      <c r="H13" s="116"/>
      <c r="I13" s="117"/>
      <c r="J13" s="118"/>
      <c r="K13" s="119"/>
      <c r="L13" s="180"/>
      <c r="M13" s="125">
        <f t="shared" si="1"/>
        <v>0</v>
      </c>
      <c r="N13" s="125">
        <f t="shared" si="2"/>
        <v>0</v>
      </c>
      <c r="O13" s="125">
        <f t="shared" si="3"/>
        <v>0</v>
      </c>
      <c r="P13" s="126">
        <f t="shared" si="4"/>
        <v>0</v>
      </c>
      <c r="Q13" s="127">
        <v>1</v>
      </c>
      <c r="R13" s="125">
        <f t="shared" si="5"/>
        <v>0</v>
      </c>
      <c r="S13" s="125">
        <f t="shared" si="0"/>
        <v>0</v>
      </c>
      <c r="T13" s="118"/>
    </row>
    <row r="14" spans="1:20" x14ac:dyDescent="0.2">
      <c r="A14" s="220"/>
      <c r="B14" s="231"/>
      <c r="C14" s="113"/>
      <c r="D14" s="113"/>
      <c r="E14" s="114"/>
      <c r="F14" s="114"/>
      <c r="G14" s="114"/>
      <c r="H14" s="116"/>
      <c r="I14" s="117"/>
      <c r="J14" s="118"/>
      <c r="K14" s="119"/>
      <c r="L14" s="180"/>
      <c r="M14" s="125">
        <f t="shared" si="1"/>
        <v>0</v>
      </c>
      <c r="N14" s="125">
        <f t="shared" si="2"/>
        <v>0</v>
      </c>
      <c r="O14" s="125">
        <f t="shared" si="3"/>
        <v>0</v>
      </c>
      <c r="P14" s="126">
        <f t="shared" si="4"/>
        <v>0</v>
      </c>
      <c r="Q14" s="127">
        <v>1</v>
      </c>
      <c r="R14" s="125">
        <f t="shared" si="5"/>
        <v>0</v>
      </c>
      <c r="S14" s="125">
        <f t="shared" si="0"/>
        <v>0</v>
      </c>
      <c r="T14" s="118"/>
    </row>
    <row r="15" spans="1:20" x14ac:dyDescent="0.2">
      <c r="A15" s="220"/>
      <c r="B15" s="231"/>
      <c r="C15" s="113"/>
      <c r="D15" s="113"/>
      <c r="E15" s="114"/>
      <c r="F15" s="114"/>
      <c r="G15" s="114"/>
      <c r="H15" s="116"/>
      <c r="I15" s="117"/>
      <c r="J15" s="118"/>
      <c r="K15" s="119"/>
      <c r="L15" s="180"/>
      <c r="M15" s="125">
        <f t="shared" si="1"/>
        <v>0</v>
      </c>
      <c r="N15" s="125">
        <f t="shared" si="2"/>
        <v>0</v>
      </c>
      <c r="O15" s="125">
        <f t="shared" si="3"/>
        <v>0</v>
      </c>
      <c r="P15" s="126">
        <f t="shared" si="4"/>
        <v>0</v>
      </c>
      <c r="Q15" s="127">
        <v>1</v>
      </c>
      <c r="R15" s="125">
        <f t="shared" si="5"/>
        <v>0</v>
      </c>
      <c r="S15" s="125">
        <f t="shared" si="0"/>
        <v>0</v>
      </c>
      <c r="T15" s="118"/>
    </row>
    <row r="16" spans="1:20" x14ac:dyDescent="0.2">
      <c r="A16" s="220"/>
      <c r="B16" s="231"/>
      <c r="C16" s="113"/>
      <c r="D16" s="113"/>
      <c r="E16" s="114"/>
      <c r="F16" s="114"/>
      <c r="G16" s="114"/>
      <c r="H16" s="116"/>
      <c r="I16" s="117"/>
      <c r="J16" s="118"/>
      <c r="K16" s="119"/>
      <c r="L16" s="180"/>
      <c r="M16" s="125">
        <f t="shared" si="1"/>
        <v>0</v>
      </c>
      <c r="N16" s="125">
        <f t="shared" si="2"/>
        <v>0</v>
      </c>
      <c r="O16" s="125">
        <f t="shared" si="3"/>
        <v>0</v>
      </c>
      <c r="P16" s="126">
        <f t="shared" si="4"/>
        <v>0</v>
      </c>
      <c r="Q16" s="127">
        <v>1</v>
      </c>
      <c r="R16" s="125">
        <f t="shared" si="5"/>
        <v>0</v>
      </c>
      <c r="S16" s="125">
        <f t="shared" si="0"/>
        <v>0</v>
      </c>
      <c r="T16" s="118"/>
    </row>
    <row r="17" spans="1:22" x14ac:dyDescent="0.2">
      <c r="A17" s="220"/>
      <c r="B17" s="231"/>
      <c r="C17" s="113"/>
      <c r="D17" s="113"/>
      <c r="E17" s="114"/>
      <c r="F17" s="114"/>
      <c r="G17" s="114"/>
      <c r="H17" s="116"/>
      <c r="I17" s="117"/>
      <c r="J17" s="118"/>
      <c r="K17" s="119"/>
      <c r="L17" s="180"/>
      <c r="M17" s="125">
        <f t="shared" si="1"/>
        <v>0</v>
      </c>
      <c r="N17" s="125">
        <f t="shared" si="2"/>
        <v>0</v>
      </c>
      <c r="O17" s="125">
        <f t="shared" si="3"/>
        <v>0</v>
      </c>
      <c r="P17" s="126">
        <f t="shared" si="4"/>
        <v>0</v>
      </c>
      <c r="Q17" s="127">
        <v>1</v>
      </c>
      <c r="R17" s="125">
        <f t="shared" si="5"/>
        <v>0</v>
      </c>
      <c r="S17" s="125">
        <f t="shared" si="0"/>
        <v>0</v>
      </c>
      <c r="T17" s="118"/>
    </row>
    <row r="18" spans="1:22" x14ac:dyDescent="0.2">
      <c r="A18" s="220"/>
      <c r="B18" s="231"/>
      <c r="C18" s="113"/>
      <c r="D18" s="113"/>
      <c r="E18" s="114"/>
      <c r="F18" s="114"/>
      <c r="G18" s="114"/>
      <c r="H18" s="116"/>
      <c r="I18" s="117"/>
      <c r="J18" s="118"/>
      <c r="K18" s="119"/>
      <c r="L18" s="180"/>
      <c r="M18" s="125">
        <f t="shared" si="1"/>
        <v>0</v>
      </c>
      <c r="N18" s="125">
        <f t="shared" si="2"/>
        <v>0</v>
      </c>
      <c r="O18" s="125">
        <f t="shared" si="3"/>
        <v>0</v>
      </c>
      <c r="P18" s="126">
        <f t="shared" si="4"/>
        <v>0</v>
      </c>
      <c r="Q18" s="127">
        <v>1</v>
      </c>
      <c r="R18" s="125">
        <f t="shared" si="5"/>
        <v>0</v>
      </c>
      <c r="S18" s="125">
        <f t="shared" si="0"/>
        <v>0</v>
      </c>
      <c r="T18" s="118"/>
    </row>
    <row r="19" spans="1:22" x14ac:dyDescent="0.2">
      <c r="A19" s="220"/>
      <c r="B19" s="231"/>
      <c r="C19" s="113"/>
      <c r="D19" s="113"/>
      <c r="E19" s="114"/>
      <c r="F19" s="114"/>
      <c r="G19" s="114"/>
      <c r="H19" s="116"/>
      <c r="I19" s="117"/>
      <c r="J19" s="118"/>
      <c r="K19" s="119"/>
      <c r="L19" s="180"/>
      <c r="M19" s="125">
        <f t="shared" si="1"/>
        <v>0</v>
      </c>
      <c r="N19" s="125">
        <f t="shared" si="2"/>
        <v>0</v>
      </c>
      <c r="O19" s="125">
        <f t="shared" si="3"/>
        <v>0</v>
      </c>
      <c r="P19" s="126">
        <f t="shared" si="4"/>
        <v>0</v>
      </c>
      <c r="Q19" s="127">
        <v>1</v>
      </c>
      <c r="R19" s="125">
        <f t="shared" si="5"/>
        <v>0</v>
      </c>
      <c r="S19" s="125">
        <f t="shared" si="0"/>
        <v>0</v>
      </c>
      <c r="T19" s="118"/>
    </row>
    <row r="20" spans="1:22" x14ac:dyDescent="0.2">
      <c r="A20" s="220"/>
      <c r="B20" s="231"/>
      <c r="C20" s="113"/>
      <c r="D20" s="113"/>
      <c r="E20" s="114"/>
      <c r="F20" s="114"/>
      <c r="G20" s="114"/>
      <c r="H20" s="116"/>
      <c r="I20" s="117"/>
      <c r="J20" s="118"/>
      <c r="K20" s="119"/>
      <c r="L20" s="180"/>
      <c r="M20" s="125">
        <f>J20*K20*(1+L20)</f>
        <v>0</v>
      </c>
      <c r="N20" s="125">
        <f>J20*K20*L20</f>
        <v>0</v>
      </c>
      <c r="O20" s="125">
        <f>M20-N20</f>
        <v>0</v>
      </c>
      <c r="P20" s="126">
        <f t="shared" si="4"/>
        <v>0</v>
      </c>
      <c r="Q20" s="127">
        <v>1</v>
      </c>
      <c r="R20" s="125">
        <f t="shared" si="5"/>
        <v>0</v>
      </c>
      <c r="S20" s="125">
        <f t="shared" si="0"/>
        <v>0</v>
      </c>
      <c r="T20" s="118"/>
      <c r="V20" s="121" t="s">
        <v>1</v>
      </c>
    </row>
    <row r="21" spans="1:22" x14ac:dyDescent="0.2">
      <c r="A21" s="220"/>
      <c r="B21" s="231"/>
      <c r="C21" s="113"/>
      <c r="D21" s="113"/>
      <c r="E21" s="114"/>
      <c r="F21" s="114"/>
      <c r="G21" s="114"/>
      <c r="H21" s="116"/>
      <c r="I21" s="117"/>
      <c r="J21" s="118"/>
      <c r="K21" s="119"/>
      <c r="L21" s="180"/>
      <c r="M21" s="125">
        <f>J21*K21*(1+L21)</f>
        <v>0</v>
      </c>
      <c r="N21" s="125">
        <f>J21*K21*L21</f>
        <v>0</v>
      </c>
      <c r="O21" s="125">
        <f>M21-N21</f>
        <v>0</v>
      </c>
      <c r="P21" s="126">
        <f t="shared" si="4"/>
        <v>0</v>
      </c>
      <c r="Q21" s="127">
        <v>1</v>
      </c>
      <c r="R21" s="125">
        <f>(P21*Q21)</f>
        <v>0</v>
      </c>
      <c r="S21" s="125">
        <f t="shared" si="0"/>
        <v>0</v>
      </c>
      <c r="T21" s="118"/>
      <c r="V21" s="121" t="s">
        <v>2</v>
      </c>
    </row>
    <row r="22" spans="1:22" x14ac:dyDescent="0.2">
      <c r="A22" s="220"/>
      <c r="B22" s="231"/>
      <c r="C22" s="113"/>
      <c r="D22" s="113"/>
      <c r="E22" s="114"/>
      <c r="F22" s="114"/>
      <c r="G22" s="114"/>
      <c r="H22" s="116"/>
      <c r="I22" s="117"/>
      <c r="J22" s="118"/>
      <c r="K22" s="119"/>
      <c r="L22" s="180"/>
      <c r="M22" s="125">
        <f>J22*K22*(1+L22)</f>
        <v>0</v>
      </c>
      <c r="N22" s="125">
        <f>J22*K22*L22</f>
        <v>0</v>
      </c>
      <c r="O22" s="125">
        <f>M22-N22</f>
        <v>0</v>
      </c>
      <c r="P22" s="126">
        <f t="shared" si="4"/>
        <v>0</v>
      </c>
      <c r="Q22" s="127">
        <v>1</v>
      </c>
      <c r="R22" s="125">
        <f>(P22*Q22)</f>
        <v>0</v>
      </c>
      <c r="S22" s="125">
        <f t="shared" si="0"/>
        <v>0</v>
      </c>
      <c r="T22" s="118"/>
      <c r="V22" s="121" t="s">
        <v>0</v>
      </c>
    </row>
    <row r="23" spans="1:22" x14ac:dyDescent="0.2">
      <c r="A23" s="220"/>
      <c r="B23" s="231"/>
      <c r="C23" s="113"/>
      <c r="D23" s="113"/>
      <c r="E23" s="114"/>
      <c r="F23" s="114"/>
      <c r="G23" s="114"/>
      <c r="H23" s="116"/>
      <c r="I23" s="117"/>
      <c r="J23" s="118"/>
      <c r="K23" s="119"/>
      <c r="L23" s="180"/>
      <c r="M23" s="125">
        <f>J23*K23*(1+L23)</f>
        <v>0</v>
      </c>
      <c r="N23" s="125">
        <f>J23*K23*L23</f>
        <v>0</v>
      </c>
      <c r="O23" s="125">
        <f>M23-N23</f>
        <v>0</v>
      </c>
      <c r="P23" s="126">
        <f t="shared" si="4"/>
        <v>0</v>
      </c>
      <c r="Q23" s="127">
        <v>1</v>
      </c>
      <c r="R23" s="125">
        <f>(P23*Q23)</f>
        <v>0</v>
      </c>
      <c r="S23" s="125">
        <f t="shared" si="0"/>
        <v>0</v>
      </c>
      <c r="T23" s="118"/>
      <c r="V23" s="121" t="s">
        <v>4</v>
      </c>
    </row>
    <row r="24" spans="1:22" x14ac:dyDescent="0.2">
      <c r="A24" s="220"/>
      <c r="B24" s="231"/>
      <c r="C24" s="128"/>
      <c r="D24" s="129"/>
      <c r="E24" s="129"/>
      <c r="F24" s="151"/>
      <c r="G24" s="151"/>
      <c r="H24" s="129"/>
      <c r="I24" s="129"/>
      <c r="J24" s="129"/>
      <c r="K24" s="130" t="s">
        <v>43</v>
      </c>
      <c r="L24" s="131"/>
      <c r="M24" s="126">
        <f>SUM(M9:M23)</f>
        <v>0</v>
      </c>
      <c r="N24" s="126">
        <f t="shared" ref="N24:S24" si="6">SUM(N9:N23)</f>
        <v>0</v>
      </c>
      <c r="O24" s="126">
        <f t="shared" si="6"/>
        <v>0</v>
      </c>
      <c r="P24" s="126">
        <f t="shared" si="4"/>
        <v>0</v>
      </c>
      <c r="Q24" s="131"/>
      <c r="R24" s="126">
        <f t="shared" si="6"/>
        <v>0</v>
      </c>
      <c r="S24" s="126">
        <f t="shared" si="6"/>
        <v>0</v>
      </c>
      <c r="T24" s="131"/>
      <c r="V24" s="121" t="s">
        <v>3</v>
      </c>
    </row>
    <row r="25" spans="1:22" x14ac:dyDescent="0.2">
      <c r="A25" s="220"/>
      <c r="B25" s="216" t="s">
        <v>14</v>
      </c>
      <c r="C25" s="113"/>
      <c r="D25" s="113"/>
      <c r="E25" s="115"/>
      <c r="F25" s="114"/>
      <c r="G25" s="114"/>
      <c r="H25" s="116"/>
      <c r="I25" s="117"/>
      <c r="J25" s="118"/>
      <c r="K25" s="119"/>
      <c r="L25" s="180"/>
      <c r="M25" s="125">
        <f>J25*K25*(1+L25)</f>
        <v>0</v>
      </c>
      <c r="N25" s="125">
        <f>J25*K25*L25</f>
        <v>0</v>
      </c>
      <c r="O25" s="125">
        <f>M25-N25</f>
        <v>0</v>
      </c>
      <c r="P25" s="126">
        <f t="shared" si="4"/>
        <v>0</v>
      </c>
      <c r="Q25" s="127">
        <v>1</v>
      </c>
      <c r="R25" s="125">
        <f>(P25*Q25)</f>
        <v>0</v>
      </c>
      <c r="S25" s="125">
        <f t="shared" ref="S25:S39" si="7">M25-R25</f>
        <v>0</v>
      </c>
      <c r="T25" s="118"/>
      <c r="V25" s="121" t="s">
        <v>5</v>
      </c>
    </row>
    <row r="26" spans="1:22" x14ac:dyDescent="0.2">
      <c r="A26" s="220"/>
      <c r="B26" s="217"/>
      <c r="C26" s="113"/>
      <c r="D26" s="113"/>
      <c r="E26" s="114"/>
      <c r="F26" s="114"/>
      <c r="G26" s="114"/>
      <c r="H26" s="116"/>
      <c r="I26" s="117"/>
      <c r="J26" s="118"/>
      <c r="K26" s="119"/>
      <c r="L26" s="180"/>
      <c r="M26" s="125">
        <f t="shared" ref="M26:M35" si="8">J26*K26*(1+L26)</f>
        <v>0</v>
      </c>
      <c r="N26" s="125">
        <f t="shared" ref="N26:N35" si="9">J26*K26*L26</f>
        <v>0</v>
      </c>
      <c r="O26" s="125">
        <f t="shared" ref="O26:O35" si="10">M26-N26</f>
        <v>0</v>
      </c>
      <c r="P26" s="126">
        <f t="shared" si="4"/>
        <v>0</v>
      </c>
      <c r="Q26" s="127">
        <v>1</v>
      </c>
      <c r="R26" s="125">
        <f t="shared" ref="R26:R36" si="11">(P26*Q26)</f>
        <v>0</v>
      </c>
      <c r="S26" s="125">
        <f t="shared" si="7"/>
        <v>0</v>
      </c>
      <c r="T26" s="118"/>
    </row>
    <row r="27" spans="1:22" x14ac:dyDescent="0.2">
      <c r="A27" s="220"/>
      <c r="B27" s="217"/>
      <c r="C27" s="113"/>
      <c r="D27" s="113"/>
      <c r="E27" s="114"/>
      <c r="F27" s="114"/>
      <c r="G27" s="114"/>
      <c r="H27" s="116"/>
      <c r="I27" s="117"/>
      <c r="J27" s="118"/>
      <c r="K27" s="119"/>
      <c r="L27" s="180"/>
      <c r="M27" s="125">
        <f t="shared" si="8"/>
        <v>0</v>
      </c>
      <c r="N27" s="125">
        <f t="shared" si="9"/>
        <v>0</v>
      </c>
      <c r="O27" s="125">
        <f t="shared" si="10"/>
        <v>0</v>
      </c>
      <c r="P27" s="126">
        <f t="shared" si="4"/>
        <v>0</v>
      </c>
      <c r="Q27" s="127">
        <v>1</v>
      </c>
      <c r="R27" s="125">
        <f t="shared" si="11"/>
        <v>0</v>
      </c>
      <c r="S27" s="125">
        <f t="shared" si="7"/>
        <v>0</v>
      </c>
      <c r="T27" s="118"/>
    </row>
    <row r="28" spans="1:22" x14ac:dyDescent="0.2">
      <c r="A28" s="220"/>
      <c r="B28" s="217"/>
      <c r="C28" s="113"/>
      <c r="D28" s="113"/>
      <c r="E28" s="114"/>
      <c r="F28" s="114"/>
      <c r="G28" s="114"/>
      <c r="H28" s="116"/>
      <c r="I28" s="117"/>
      <c r="J28" s="118"/>
      <c r="K28" s="119"/>
      <c r="L28" s="180"/>
      <c r="M28" s="125">
        <f t="shared" si="8"/>
        <v>0</v>
      </c>
      <c r="N28" s="125">
        <f t="shared" si="9"/>
        <v>0</v>
      </c>
      <c r="O28" s="125">
        <f t="shared" si="10"/>
        <v>0</v>
      </c>
      <c r="P28" s="126">
        <f t="shared" si="4"/>
        <v>0</v>
      </c>
      <c r="Q28" s="127">
        <v>1</v>
      </c>
      <c r="R28" s="125">
        <f t="shared" si="11"/>
        <v>0</v>
      </c>
      <c r="S28" s="125">
        <f t="shared" si="7"/>
        <v>0</v>
      </c>
      <c r="T28" s="118"/>
    </row>
    <row r="29" spans="1:22" x14ac:dyDescent="0.2">
      <c r="A29" s="220"/>
      <c r="B29" s="217"/>
      <c r="C29" s="113"/>
      <c r="D29" s="113"/>
      <c r="E29" s="114"/>
      <c r="F29" s="114"/>
      <c r="G29" s="114"/>
      <c r="H29" s="116"/>
      <c r="I29" s="117"/>
      <c r="J29" s="118"/>
      <c r="K29" s="119"/>
      <c r="L29" s="180"/>
      <c r="M29" s="125">
        <f t="shared" si="8"/>
        <v>0</v>
      </c>
      <c r="N29" s="125">
        <f t="shared" si="9"/>
        <v>0</v>
      </c>
      <c r="O29" s="125">
        <f t="shared" si="10"/>
        <v>0</v>
      </c>
      <c r="P29" s="126">
        <f t="shared" si="4"/>
        <v>0</v>
      </c>
      <c r="Q29" s="127">
        <v>1</v>
      </c>
      <c r="R29" s="125">
        <f t="shared" si="11"/>
        <v>0</v>
      </c>
      <c r="S29" s="125">
        <f t="shared" si="7"/>
        <v>0</v>
      </c>
      <c r="T29" s="118"/>
    </row>
    <row r="30" spans="1:22" x14ac:dyDescent="0.2">
      <c r="A30" s="220"/>
      <c r="B30" s="217"/>
      <c r="C30" s="113"/>
      <c r="D30" s="113"/>
      <c r="E30" s="114"/>
      <c r="F30" s="114"/>
      <c r="G30" s="114"/>
      <c r="H30" s="116"/>
      <c r="I30" s="117"/>
      <c r="J30" s="118"/>
      <c r="K30" s="119"/>
      <c r="L30" s="180"/>
      <c r="M30" s="125">
        <f t="shared" si="8"/>
        <v>0</v>
      </c>
      <c r="N30" s="125">
        <f t="shared" si="9"/>
        <v>0</v>
      </c>
      <c r="O30" s="125">
        <f t="shared" si="10"/>
        <v>0</v>
      </c>
      <c r="P30" s="126">
        <f t="shared" si="4"/>
        <v>0</v>
      </c>
      <c r="Q30" s="127">
        <v>1</v>
      </c>
      <c r="R30" s="125">
        <f t="shared" si="11"/>
        <v>0</v>
      </c>
      <c r="S30" s="125">
        <f t="shared" si="7"/>
        <v>0</v>
      </c>
      <c r="T30" s="118"/>
    </row>
    <row r="31" spans="1:22" x14ac:dyDescent="0.2">
      <c r="A31" s="220"/>
      <c r="B31" s="217"/>
      <c r="C31" s="113"/>
      <c r="D31" s="113"/>
      <c r="E31" s="114"/>
      <c r="F31" s="114"/>
      <c r="G31" s="114"/>
      <c r="H31" s="116"/>
      <c r="I31" s="117"/>
      <c r="J31" s="118"/>
      <c r="K31" s="119"/>
      <c r="L31" s="180"/>
      <c r="M31" s="125">
        <f t="shared" si="8"/>
        <v>0</v>
      </c>
      <c r="N31" s="125">
        <f t="shared" si="9"/>
        <v>0</v>
      </c>
      <c r="O31" s="125">
        <f t="shared" si="10"/>
        <v>0</v>
      </c>
      <c r="P31" s="126">
        <f t="shared" si="4"/>
        <v>0</v>
      </c>
      <c r="Q31" s="127">
        <v>1</v>
      </c>
      <c r="R31" s="125">
        <f t="shared" si="11"/>
        <v>0</v>
      </c>
      <c r="S31" s="125">
        <f t="shared" si="7"/>
        <v>0</v>
      </c>
      <c r="T31" s="118"/>
    </row>
    <row r="32" spans="1:22" x14ac:dyDescent="0.2">
      <c r="A32" s="220"/>
      <c r="B32" s="217"/>
      <c r="C32" s="113"/>
      <c r="D32" s="113"/>
      <c r="E32" s="114"/>
      <c r="F32" s="114"/>
      <c r="G32" s="114"/>
      <c r="H32" s="116"/>
      <c r="I32" s="117"/>
      <c r="J32" s="118"/>
      <c r="K32" s="119"/>
      <c r="L32" s="180"/>
      <c r="M32" s="125">
        <f t="shared" si="8"/>
        <v>0</v>
      </c>
      <c r="N32" s="125">
        <f t="shared" si="9"/>
        <v>0</v>
      </c>
      <c r="O32" s="125">
        <f t="shared" si="10"/>
        <v>0</v>
      </c>
      <c r="P32" s="126">
        <f t="shared" si="4"/>
        <v>0</v>
      </c>
      <c r="Q32" s="127">
        <v>1</v>
      </c>
      <c r="R32" s="125">
        <f t="shared" si="11"/>
        <v>0</v>
      </c>
      <c r="S32" s="125">
        <f t="shared" si="7"/>
        <v>0</v>
      </c>
      <c r="T32" s="118"/>
    </row>
    <row r="33" spans="1:22" x14ac:dyDescent="0.2">
      <c r="A33" s="220"/>
      <c r="B33" s="217"/>
      <c r="C33" s="113"/>
      <c r="D33" s="113"/>
      <c r="E33" s="114"/>
      <c r="F33" s="114"/>
      <c r="G33" s="114"/>
      <c r="H33" s="116"/>
      <c r="I33" s="117"/>
      <c r="J33" s="118"/>
      <c r="K33" s="119"/>
      <c r="L33" s="180"/>
      <c r="M33" s="125">
        <f t="shared" si="8"/>
        <v>0</v>
      </c>
      <c r="N33" s="125">
        <f t="shared" si="9"/>
        <v>0</v>
      </c>
      <c r="O33" s="125">
        <f t="shared" si="10"/>
        <v>0</v>
      </c>
      <c r="P33" s="126">
        <f t="shared" si="4"/>
        <v>0</v>
      </c>
      <c r="Q33" s="127">
        <v>1</v>
      </c>
      <c r="R33" s="125">
        <f t="shared" si="11"/>
        <v>0</v>
      </c>
      <c r="S33" s="125">
        <f t="shared" si="7"/>
        <v>0</v>
      </c>
      <c r="T33" s="118"/>
    </row>
    <row r="34" spans="1:22" x14ac:dyDescent="0.2">
      <c r="A34" s="220"/>
      <c r="B34" s="217"/>
      <c r="C34" s="113"/>
      <c r="D34" s="113"/>
      <c r="E34" s="114"/>
      <c r="F34" s="114"/>
      <c r="G34" s="114"/>
      <c r="H34" s="116"/>
      <c r="I34" s="117"/>
      <c r="J34" s="118"/>
      <c r="K34" s="119"/>
      <c r="L34" s="180"/>
      <c r="M34" s="125">
        <f t="shared" si="8"/>
        <v>0</v>
      </c>
      <c r="N34" s="125">
        <f t="shared" si="9"/>
        <v>0</v>
      </c>
      <c r="O34" s="125">
        <f t="shared" si="10"/>
        <v>0</v>
      </c>
      <c r="P34" s="126">
        <f t="shared" si="4"/>
        <v>0</v>
      </c>
      <c r="Q34" s="127">
        <v>1</v>
      </c>
      <c r="R34" s="125">
        <f t="shared" si="11"/>
        <v>0</v>
      </c>
      <c r="S34" s="125">
        <f t="shared" si="7"/>
        <v>0</v>
      </c>
      <c r="T34" s="118"/>
    </row>
    <row r="35" spans="1:22" x14ac:dyDescent="0.2">
      <c r="A35" s="220"/>
      <c r="B35" s="217"/>
      <c r="C35" s="113"/>
      <c r="D35" s="113"/>
      <c r="E35" s="114"/>
      <c r="F35" s="114"/>
      <c r="G35" s="114"/>
      <c r="H35" s="116"/>
      <c r="I35" s="117"/>
      <c r="J35" s="118"/>
      <c r="K35" s="119"/>
      <c r="L35" s="180"/>
      <c r="M35" s="125">
        <f t="shared" si="8"/>
        <v>0</v>
      </c>
      <c r="N35" s="125">
        <f t="shared" si="9"/>
        <v>0</v>
      </c>
      <c r="O35" s="125">
        <f t="shared" si="10"/>
        <v>0</v>
      </c>
      <c r="P35" s="126">
        <f t="shared" si="4"/>
        <v>0</v>
      </c>
      <c r="Q35" s="127">
        <v>1</v>
      </c>
      <c r="R35" s="125">
        <f t="shared" si="11"/>
        <v>0</v>
      </c>
      <c r="S35" s="125">
        <f t="shared" si="7"/>
        <v>0</v>
      </c>
      <c r="T35" s="118"/>
    </row>
    <row r="36" spans="1:22" x14ac:dyDescent="0.2">
      <c r="A36" s="220"/>
      <c r="B36" s="217"/>
      <c r="C36" s="113"/>
      <c r="D36" s="113"/>
      <c r="E36" s="114"/>
      <c r="F36" s="114"/>
      <c r="G36" s="114"/>
      <c r="H36" s="116"/>
      <c r="I36" s="117"/>
      <c r="J36" s="118"/>
      <c r="K36" s="119"/>
      <c r="L36" s="180"/>
      <c r="M36" s="125">
        <f>J36*K36*(1+L36)</f>
        <v>0</v>
      </c>
      <c r="N36" s="125">
        <f>J36*K36*L36</f>
        <v>0</v>
      </c>
      <c r="O36" s="125">
        <f>M36-N36</f>
        <v>0</v>
      </c>
      <c r="P36" s="126">
        <f t="shared" si="4"/>
        <v>0</v>
      </c>
      <c r="Q36" s="127">
        <v>1</v>
      </c>
      <c r="R36" s="125">
        <f t="shared" si="11"/>
        <v>0</v>
      </c>
      <c r="S36" s="125">
        <f t="shared" si="7"/>
        <v>0</v>
      </c>
      <c r="T36" s="118"/>
      <c r="V36" s="121" t="s">
        <v>7</v>
      </c>
    </row>
    <row r="37" spans="1:22" x14ac:dyDescent="0.2">
      <c r="A37" s="220"/>
      <c r="B37" s="217"/>
      <c r="C37" s="113"/>
      <c r="D37" s="113"/>
      <c r="E37" s="114"/>
      <c r="F37" s="114"/>
      <c r="G37" s="114"/>
      <c r="H37" s="116"/>
      <c r="I37" s="117"/>
      <c r="J37" s="118"/>
      <c r="K37" s="119"/>
      <c r="L37" s="180"/>
      <c r="M37" s="125">
        <f>J37*K37*(1+L37)</f>
        <v>0</v>
      </c>
      <c r="N37" s="125">
        <f>J37*K37*L37</f>
        <v>0</v>
      </c>
      <c r="O37" s="125">
        <f>M37-N37</f>
        <v>0</v>
      </c>
      <c r="P37" s="126">
        <f t="shared" si="4"/>
        <v>0</v>
      </c>
      <c r="Q37" s="127">
        <v>1</v>
      </c>
      <c r="R37" s="125">
        <f>(P37*Q37)</f>
        <v>0</v>
      </c>
      <c r="S37" s="125">
        <f t="shared" si="7"/>
        <v>0</v>
      </c>
      <c r="T37" s="118"/>
      <c r="V37" s="121" t="s">
        <v>6</v>
      </c>
    </row>
    <row r="38" spans="1:22" x14ac:dyDescent="0.2">
      <c r="A38" s="220"/>
      <c r="B38" s="217"/>
      <c r="C38" s="113"/>
      <c r="D38" s="113"/>
      <c r="E38" s="114"/>
      <c r="F38" s="114"/>
      <c r="G38" s="114"/>
      <c r="H38" s="116"/>
      <c r="I38" s="117"/>
      <c r="J38" s="118"/>
      <c r="K38" s="119"/>
      <c r="L38" s="180"/>
      <c r="M38" s="125">
        <f>J38*K38*(1+L38)</f>
        <v>0</v>
      </c>
      <c r="N38" s="125">
        <f>J38*K38*L38</f>
        <v>0</v>
      </c>
      <c r="O38" s="125">
        <f>M38-N38</f>
        <v>0</v>
      </c>
      <c r="P38" s="126">
        <f t="shared" si="4"/>
        <v>0</v>
      </c>
      <c r="Q38" s="127">
        <v>1</v>
      </c>
      <c r="R38" s="125">
        <f>(P38*Q38)</f>
        <v>0</v>
      </c>
      <c r="S38" s="125">
        <f t="shared" si="7"/>
        <v>0</v>
      </c>
      <c r="T38" s="118"/>
    </row>
    <row r="39" spans="1:22" x14ac:dyDescent="0.2">
      <c r="A39" s="220"/>
      <c r="B39" s="217"/>
      <c r="C39" s="113"/>
      <c r="D39" s="113"/>
      <c r="E39" s="114"/>
      <c r="F39" s="114"/>
      <c r="G39" s="114"/>
      <c r="H39" s="116"/>
      <c r="I39" s="117"/>
      <c r="J39" s="118"/>
      <c r="K39" s="119"/>
      <c r="L39" s="180"/>
      <c r="M39" s="125">
        <f>J39*K39*(1+L39)</f>
        <v>0</v>
      </c>
      <c r="N39" s="125">
        <f>J39*K39*L39</f>
        <v>0</v>
      </c>
      <c r="O39" s="125">
        <f>M39-N39</f>
        <v>0</v>
      </c>
      <c r="P39" s="126">
        <f t="shared" si="4"/>
        <v>0</v>
      </c>
      <c r="Q39" s="127">
        <v>1</v>
      </c>
      <c r="R39" s="125">
        <f>(P39*Q39)</f>
        <v>0</v>
      </c>
      <c r="S39" s="125">
        <f t="shared" si="7"/>
        <v>0</v>
      </c>
      <c r="T39" s="118"/>
    </row>
    <row r="40" spans="1:22" x14ac:dyDescent="0.2">
      <c r="A40" s="220"/>
      <c r="B40" s="218"/>
      <c r="C40" s="128"/>
      <c r="D40" s="129"/>
      <c r="E40" s="129"/>
      <c r="F40" s="151"/>
      <c r="G40" s="151"/>
      <c r="H40" s="129"/>
      <c r="I40" s="129"/>
      <c r="J40" s="129"/>
      <c r="K40" s="130" t="s">
        <v>43</v>
      </c>
      <c r="L40" s="131"/>
      <c r="M40" s="126">
        <f>SUM(M25:M39)</f>
        <v>0</v>
      </c>
      <c r="N40" s="126">
        <f t="shared" ref="N40:S40" si="12">SUM(N25:N39)</f>
        <v>0</v>
      </c>
      <c r="O40" s="126">
        <f t="shared" si="12"/>
        <v>0</v>
      </c>
      <c r="P40" s="126">
        <f t="shared" si="4"/>
        <v>0</v>
      </c>
      <c r="Q40" s="131"/>
      <c r="R40" s="126">
        <f t="shared" si="12"/>
        <v>0</v>
      </c>
      <c r="S40" s="126">
        <f t="shared" si="12"/>
        <v>0</v>
      </c>
      <c r="T40" s="131"/>
    </row>
    <row r="41" spans="1:22" x14ac:dyDescent="0.2">
      <c r="A41" s="220"/>
      <c r="B41" s="216" t="s">
        <v>184</v>
      </c>
      <c r="C41" s="113"/>
      <c r="D41" s="113"/>
      <c r="E41" s="115"/>
      <c r="F41" s="114"/>
      <c r="G41" s="114"/>
      <c r="H41" s="116"/>
      <c r="I41" s="117"/>
      <c r="J41" s="118"/>
      <c r="K41" s="119"/>
      <c r="L41" s="180"/>
      <c r="M41" s="125">
        <f>J41*K41*(1+L41)</f>
        <v>0</v>
      </c>
      <c r="N41" s="125">
        <f>J41*K41*L41</f>
        <v>0</v>
      </c>
      <c r="O41" s="125">
        <f>M41-N41</f>
        <v>0</v>
      </c>
      <c r="P41" s="126">
        <f t="shared" si="4"/>
        <v>0</v>
      </c>
      <c r="Q41" s="127">
        <v>1</v>
      </c>
      <c r="R41" s="125">
        <f>(P41*Q41)</f>
        <v>0</v>
      </c>
      <c r="S41" s="125">
        <f t="shared" ref="S41:S55" si="13">M41-R41</f>
        <v>0</v>
      </c>
      <c r="T41" s="118"/>
      <c r="V41" s="121" t="s">
        <v>5</v>
      </c>
    </row>
    <row r="42" spans="1:22" x14ac:dyDescent="0.2">
      <c r="A42" s="220"/>
      <c r="B42" s="217"/>
      <c r="C42" s="113"/>
      <c r="D42" s="113"/>
      <c r="E42" s="114"/>
      <c r="F42" s="114"/>
      <c r="G42" s="114"/>
      <c r="H42" s="116"/>
      <c r="I42" s="117"/>
      <c r="J42" s="118"/>
      <c r="K42" s="119"/>
      <c r="L42" s="180"/>
      <c r="M42" s="125">
        <f t="shared" ref="M42:M51" si="14">J42*K42*(1+L42)</f>
        <v>0</v>
      </c>
      <c r="N42" s="125">
        <f t="shared" ref="N42:N51" si="15">J42*K42*L42</f>
        <v>0</v>
      </c>
      <c r="O42" s="125">
        <f t="shared" ref="O42:O51" si="16">M42-N42</f>
        <v>0</v>
      </c>
      <c r="P42" s="126">
        <f t="shared" si="4"/>
        <v>0</v>
      </c>
      <c r="Q42" s="127">
        <v>1</v>
      </c>
      <c r="R42" s="125">
        <f t="shared" ref="R42:R52" si="17">(P42*Q42)</f>
        <v>0</v>
      </c>
      <c r="S42" s="125">
        <f t="shared" si="13"/>
        <v>0</v>
      </c>
      <c r="T42" s="118"/>
    </row>
    <row r="43" spans="1:22" x14ac:dyDescent="0.2">
      <c r="A43" s="220"/>
      <c r="B43" s="217"/>
      <c r="C43" s="113"/>
      <c r="D43" s="113"/>
      <c r="E43" s="114"/>
      <c r="F43" s="114"/>
      <c r="G43" s="114"/>
      <c r="H43" s="116"/>
      <c r="I43" s="117"/>
      <c r="J43" s="118"/>
      <c r="K43" s="119"/>
      <c r="L43" s="180"/>
      <c r="M43" s="125">
        <f t="shared" si="14"/>
        <v>0</v>
      </c>
      <c r="N43" s="125">
        <f t="shared" si="15"/>
        <v>0</v>
      </c>
      <c r="O43" s="125">
        <f t="shared" si="16"/>
        <v>0</v>
      </c>
      <c r="P43" s="126">
        <f t="shared" si="4"/>
        <v>0</v>
      </c>
      <c r="Q43" s="127">
        <v>1</v>
      </c>
      <c r="R43" s="125">
        <f t="shared" si="17"/>
        <v>0</v>
      </c>
      <c r="S43" s="125">
        <f t="shared" si="13"/>
        <v>0</v>
      </c>
      <c r="T43" s="118"/>
    </row>
    <row r="44" spans="1:22" x14ac:dyDescent="0.2">
      <c r="A44" s="220"/>
      <c r="B44" s="217"/>
      <c r="C44" s="113"/>
      <c r="D44" s="113"/>
      <c r="E44" s="114"/>
      <c r="F44" s="114"/>
      <c r="G44" s="114"/>
      <c r="H44" s="116"/>
      <c r="I44" s="117"/>
      <c r="J44" s="118"/>
      <c r="K44" s="119"/>
      <c r="L44" s="180"/>
      <c r="M44" s="125">
        <f t="shared" si="14"/>
        <v>0</v>
      </c>
      <c r="N44" s="125">
        <f t="shared" si="15"/>
        <v>0</v>
      </c>
      <c r="O44" s="125">
        <f t="shared" si="16"/>
        <v>0</v>
      </c>
      <c r="P44" s="126">
        <f t="shared" si="4"/>
        <v>0</v>
      </c>
      <c r="Q44" s="127">
        <v>1</v>
      </c>
      <c r="R44" s="125">
        <f t="shared" si="17"/>
        <v>0</v>
      </c>
      <c r="S44" s="125">
        <f t="shared" si="13"/>
        <v>0</v>
      </c>
      <c r="T44" s="118"/>
    </row>
    <row r="45" spans="1:22" x14ac:dyDescent="0.2">
      <c r="A45" s="220"/>
      <c r="B45" s="217"/>
      <c r="C45" s="113"/>
      <c r="D45" s="113"/>
      <c r="E45" s="114"/>
      <c r="F45" s="114"/>
      <c r="G45" s="114"/>
      <c r="H45" s="116"/>
      <c r="I45" s="117"/>
      <c r="J45" s="118"/>
      <c r="K45" s="119"/>
      <c r="L45" s="180"/>
      <c r="M45" s="125">
        <f t="shared" si="14"/>
        <v>0</v>
      </c>
      <c r="N45" s="125">
        <f t="shared" si="15"/>
        <v>0</v>
      </c>
      <c r="O45" s="125">
        <f t="shared" si="16"/>
        <v>0</v>
      </c>
      <c r="P45" s="126">
        <f t="shared" si="4"/>
        <v>0</v>
      </c>
      <c r="Q45" s="127">
        <v>1</v>
      </c>
      <c r="R45" s="125">
        <f t="shared" si="17"/>
        <v>0</v>
      </c>
      <c r="S45" s="125">
        <f t="shared" si="13"/>
        <v>0</v>
      </c>
      <c r="T45" s="118"/>
    </row>
    <row r="46" spans="1:22" x14ac:dyDescent="0.2">
      <c r="A46" s="220"/>
      <c r="B46" s="217"/>
      <c r="C46" s="113"/>
      <c r="D46" s="113"/>
      <c r="E46" s="114"/>
      <c r="F46" s="114"/>
      <c r="G46" s="114"/>
      <c r="H46" s="116"/>
      <c r="I46" s="117"/>
      <c r="J46" s="118"/>
      <c r="K46" s="119"/>
      <c r="L46" s="180"/>
      <c r="M46" s="125">
        <f t="shared" si="14"/>
        <v>0</v>
      </c>
      <c r="N46" s="125">
        <f t="shared" si="15"/>
        <v>0</v>
      </c>
      <c r="O46" s="125">
        <f t="shared" si="16"/>
        <v>0</v>
      </c>
      <c r="P46" s="126">
        <f t="shared" si="4"/>
        <v>0</v>
      </c>
      <c r="Q46" s="127">
        <v>1</v>
      </c>
      <c r="R46" s="125">
        <f t="shared" si="17"/>
        <v>0</v>
      </c>
      <c r="S46" s="125">
        <f t="shared" si="13"/>
        <v>0</v>
      </c>
      <c r="T46" s="118"/>
    </row>
    <row r="47" spans="1:22" x14ac:dyDescent="0.2">
      <c r="A47" s="220"/>
      <c r="B47" s="217"/>
      <c r="C47" s="113"/>
      <c r="D47" s="113"/>
      <c r="E47" s="114"/>
      <c r="F47" s="114"/>
      <c r="G47" s="114"/>
      <c r="H47" s="116"/>
      <c r="I47" s="117"/>
      <c r="J47" s="118"/>
      <c r="K47" s="119"/>
      <c r="L47" s="180"/>
      <c r="M47" s="125">
        <f t="shared" si="14"/>
        <v>0</v>
      </c>
      <c r="N47" s="125">
        <f t="shared" si="15"/>
        <v>0</v>
      </c>
      <c r="O47" s="125">
        <f t="shared" si="16"/>
        <v>0</v>
      </c>
      <c r="P47" s="126">
        <f t="shared" si="4"/>
        <v>0</v>
      </c>
      <c r="Q47" s="127">
        <v>1</v>
      </c>
      <c r="R47" s="125">
        <f t="shared" si="17"/>
        <v>0</v>
      </c>
      <c r="S47" s="125">
        <f t="shared" si="13"/>
        <v>0</v>
      </c>
      <c r="T47" s="118"/>
    </row>
    <row r="48" spans="1:22" x14ac:dyDescent="0.2">
      <c r="A48" s="220"/>
      <c r="B48" s="217"/>
      <c r="C48" s="113"/>
      <c r="D48" s="113"/>
      <c r="E48" s="114"/>
      <c r="F48" s="114"/>
      <c r="G48" s="114"/>
      <c r="H48" s="116"/>
      <c r="I48" s="117"/>
      <c r="J48" s="118"/>
      <c r="K48" s="119"/>
      <c r="L48" s="180"/>
      <c r="M48" s="125">
        <f t="shared" si="14"/>
        <v>0</v>
      </c>
      <c r="N48" s="125">
        <f t="shared" si="15"/>
        <v>0</v>
      </c>
      <c r="O48" s="125">
        <f t="shared" si="16"/>
        <v>0</v>
      </c>
      <c r="P48" s="126">
        <f t="shared" si="4"/>
        <v>0</v>
      </c>
      <c r="Q48" s="127">
        <v>1</v>
      </c>
      <c r="R48" s="125">
        <f t="shared" si="17"/>
        <v>0</v>
      </c>
      <c r="S48" s="125">
        <f t="shared" si="13"/>
        <v>0</v>
      </c>
      <c r="T48" s="118"/>
    </row>
    <row r="49" spans="1:22" x14ac:dyDescent="0.2">
      <c r="A49" s="220"/>
      <c r="B49" s="217"/>
      <c r="C49" s="113"/>
      <c r="D49" s="113"/>
      <c r="E49" s="114"/>
      <c r="F49" s="114"/>
      <c r="G49" s="114"/>
      <c r="H49" s="116"/>
      <c r="I49" s="117"/>
      <c r="J49" s="118"/>
      <c r="K49" s="119"/>
      <c r="L49" s="180"/>
      <c r="M49" s="125">
        <f t="shared" si="14"/>
        <v>0</v>
      </c>
      <c r="N49" s="125">
        <f t="shared" si="15"/>
        <v>0</v>
      </c>
      <c r="O49" s="125">
        <f t="shared" si="16"/>
        <v>0</v>
      </c>
      <c r="P49" s="126">
        <f t="shared" si="4"/>
        <v>0</v>
      </c>
      <c r="Q49" s="127">
        <v>1</v>
      </c>
      <c r="R49" s="125">
        <f t="shared" si="17"/>
        <v>0</v>
      </c>
      <c r="S49" s="125">
        <f t="shared" si="13"/>
        <v>0</v>
      </c>
      <c r="T49" s="118"/>
    </row>
    <row r="50" spans="1:22" x14ac:dyDescent="0.2">
      <c r="A50" s="220"/>
      <c r="B50" s="217"/>
      <c r="C50" s="113"/>
      <c r="D50" s="113"/>
      <c r="E50" s="114"/>
      <c r="F50" s="114"/>
      <c r="G50" s="114"/>
      <c r="H50" s="116"/>
      <c r="I50" s="117"/>
      <c r="J50" s="118"/>
      <c r="K50" s="119"/>
      <c r="L50" s="180"/>
      <c r="M50" s="125">
        <f t="shared" si="14"/>
        <v>0</v>
      </c>
      <c r="N50" s="125">
        <f t="shared" si="15"/>
        <v>0</v>
      </c>
      <c r="O50" s="125">
        <f t="shared" si="16"/>
        <v>0</v>
      </c>
      <c r="P50" s="126">
        <f t="shared" si="4"/>
        <v>0</v>
      </c>
      <c r="Q50" s="127">
        <v>1</v>
      </c>
      <c r="R50" s="125">
        <f t="shared" si="17"/>
        <v>0</v>
      </c>
      <c r="S50" s="125">
        <f t="shared" si="13"/>
        <v>0</v>
      </c>
      <c r="T50" s="118"/>
    </row>
    <row r="51" spans="1:22" x14ac:dyDescent="0.2">
      <c r="A51" s="220"/>
      <c r="B51" s="217"/>
      <c r="C51" s="113"/>
      <c r="D51" s="113"/>
      <c r="E51" s="114"/>
      <c r="F51" s="114"/>
      <c r="G51" s="114"/>
      <c r="H51" s="116"/>
      <c r="I51" s="117"/>
      <c r="J51" s="118"/>
      <c r="K51" s="119"/>
      <c r="L51" s="180"/>
      <c r="M51" s="125">
        <f t="shared" si="14"/>
        <v>0</v>
      </c>
      <c r="N51" s="125">
        <f t="shared" si="15"/>
        <v>0</v>
      </c>
      <c r="O51" s="125">
        <f t="shared" si="16"/>
        <v>0</v>
      </c>
      <c r="P51" s="126">
        <f t="shared" si="4"/>
        <v>0</v>
      </c>
      <c r="Q51" s="127">
        <v>1</v>
      </c>
      <c r="R51" s="125">
        <f t="shared" si="17"/>
        <v>0</v>
      </c>
      <c r="S51" s="125">
        <f t="shared" si="13"/>
        <v>0</v>
      </c>
      <c r="T51" s="118"/>
    </row>
    <row r="52" spans="1:22" x14ac:dyDescent="0.2">
      <c r="A52" s="220"/>
      <c r="B52" s="217"/>
      <c r="C52" s="113"/>
      <c r="D52" s="113"/>
      <c r="E52" s="114"/>
      <c r="F52" s="114"/>
      <c r="G52" s="114"/>
      <c r="H52" s="116"/>
      <c r="I52" s="117"/>
      <c r="J52" s="118"/>
      <c r="K52" s="119"/>
      <c r="L52" s="180"/>
      <c r="M52" s="125">
        <f>J52*K52*(1+L52)</f>
        <v>0</v>
      </c>
      <c r="N52" s="125">
        <f>J52*K52*L52</f>
        <v>0</v>
      </c>
      <c r="O52" s="125">
        <f>M52-N52</f>
        <v>0</v>
      </c>
      <c r="P52" s="126">
        <f t="shared" si="4"/>
        <v>0</v>
      </c>
      <c r="Q52" s="127">
        <v>1</v>
      </c>
      <c r="R52" s="125">
        <f t="shared" si="17"/>
        <v>0</v>
      </c>
      <c r="S52" s="125">
        <f t="shared" si="13"/>
        <v>0</v>
      </c>
      <c r="T52" s="118"/>
      <c r="V52" s="121" t="s">
        <v>7</v>
      </c>
    </row>
    <row r="53" spans="1:22" x14ac:dyDescent="0.2">
      <c r="A53" s="220"/>
      <c r="B53" s="217"/>
      <c r="C53" s="113"/>
      <c r="D53" s="113"/>
      <c r="E53" s="114"/>
      <c r="F53" s="114"/>
      <c r="G53" s="114"/>
      <c r="H53" s="116"/>
      <c r="I53" s="117"/>
      <c r="J53" s="118"/>
      <c r="K53" s="119"/>
      <c r="L53" s="180"/>
      <c r="M53" s="125">
        <f>J53*K53*(1+L53)</f>
        <v>0</v>
      </c>
      <c r="N53" s="125">
        <f>J53*K53*L53</f>
        <v>0</v>
      </c>
      <c r="O53" s="125">
        <f>M53-N53</f>
        <v>0</v>
      </c>
      <c r="P53" s="126">
        <f t="shared" si="4"/>
        <v>0</v>
      </c>
      <c r="Q53" s="127">
        <v>1</v>
      </c>
      <c r="R53" s="125">
        <f>(P53*Q53)</f>
        <v>0</v>
      </c>
      <c r="S53" s="125">
        <f t="shared" si="13"/>
        <v>0</v>
      </c>
      <c r="T53" s="118"/>
      <c r="V53" s="121" t="s">
        <v>6</v>
      </c>
    </row>
    <row r="54" spans="1:22" x14ac:dyDescent="0.2">
      <c r="A54" s="220"/>
      <c r="B54" s="217"/>
      <c r="C54" s="113"/>
      <c r="D54" s="113"/>
      <c r="E54" s="114"/>
      <c r="F54" s="114"/>
      <c r="G54" s="114"/>
      <c r="H54" s="116"/>
      <c r="I54" s="117"/>
      <c r="J54" s="118"/>
      <c r="K54" s="119"/>
      <c r="L54" s="180"/>
      <c r="M54" s="125">
        <f>J54*K54*(1+L54)</f>
        <v>0</v>
      </c>
      <c r="N54" s="125">
        <f>J54*K54*L54</f>
        <v>0</v>
      </c>
      <c r="O54" s="125">
        <f>M54-N54</f>
        <v>0</v>
      </c>
      <c r="P54" s="126">
        <f t="shared" si="4"/>
        <v>0</v>
      </c>
      <c r="Q54" s="127">
        <v>1</v>
      </c>
      <c r="R54" s="125">
        <f>(P54*Q54)</f>
        <v>0</v>
      </c>
      <c r="S54" s="125">
        <f t="shared" si="13"/>
        <v>0</v>
      </c>
      <c r="T54" s="118"/>
    </row>
    <row r="55" spans="1:22" x14ac:dyDescent="0.2">
      <c r="A55" s="220"/>
      <c r="B55" s="217"/>
      <c r="C55" s="113"/>
      <c r="D55" s="113"/>
      <c r="E55" s="114"/>
      <c r="F55" s="114"/>
      <c r="G55" s="114"/>
      <c r="H55" s="116"/>
      <c r="I55" s="117"/>
      <c r="J55" s="118"/>
      <c r="K55" s="119"/>
      <c r="L55" s="180"/>
      <c r="M55" s="125">
        <f>J55*K55*(1+L55)</f>
        <v>0</v>
      </c>
      <c r="N55" s="125">
        <f>J55*K55*L55</f>
        <v>0</v>
      </c>
      <c r="O55" s="125">
        <f>M55-N55</f>
        <v>0</v>
      </c>
      <c r="P55" s="126">
        <f t="shared" si="4"/>
        <v>0</v>
      </c>
      <c r="Q55" s="127">
        <v>1</v>
      </c>
      <c r="R55" s="125">
        <f>(P55*Q55)</f>
        <v>0</v>
      </c>
      <c r="S55" s="125">
        <f t="shared" si="13"/>
        <v>0</v>
      </c>
      <c r="T55" s="118"/>
    </row>
    <row r="56" spans="1:22" x14ac:dyDescent="0.2">
      <c r="A56" s="220"/>
      <c r="B56" s="218"/>
      <c r="C56" s="128"/>
      <c r="D56" s="129"/>
      <c r="E56" s="129"/>
      <c r="F56" s="151"/>
      <c r="G56" s="151"/>
      <c r="H56" s="129"/>
      <c r="I56" s="129"/>
      <c r="J56" s="129"/>
      <c r="K56" s="130" t="s">
        <v>43</v>
      </c>
      <c r="L56" s="131"/>
      <c r="M56" s="126">
        <f>SUM(M41:M55)</f>
        <v>0</v>
      </c>
      <c r="N56" s="126">
        <f>SUM(N41:N55)</f>
        <v>0</v>
      </c>
      <c r="O56" s="126">
        <f t="shared" ref="O56" si="18">SUM(O41:O55)</f>
        <v>0</v>
      </c>
      <c r="P56" s="126">
        <f t="shared" si="4"/>
        <v>0</v>
      </c>
      <c r="Q56" s="131"/>
      <c r="R56" s="126">
        <f t="shared" ref="R56:S56" si="19">SUM(R41:R55)</f>
        <v>0</v>
      </c>
      <c r="S56" s="126">
        <f t="shared" si="19"/>
        <v>0</v>
      </c>
      <c r="T56" s="131"/>
    </row>
    <row r="57" spans="1:22" ht="18" customHeight="1" x14ac:dyDescent="0.2">
      <c r="A57" s="182"/>
      <c r="C57" s="52"/>
      <c r="D57" s="108"/>
      <c r="E57" s="132"/>
      <c r="F57" s="132"/>
      <c r="G57" s="132"/>
      <c r="H57" s="132"/>
      <c r="I57" s="132"/>
      <c r="J57" s="132"/>
      <c r="K57" s="133" t="s">
        <v>187</v>
      </c>
      <c r="L57" s="131"/>
      <c r="M57" s="126">
        <f>M40+M24+M56</f>
        <v>0</v>
      </c>
      <c r="N57" s="126">
        <f t="shared" ref="N57:P57" si="20">N40+N24+N56</f>
        <v>0</v>
      </c>
      <c r="O57" s="126">
        <f t="shared" si="20"/>
        <v>0</v>
      </c>
      <c r="P57" s="126">
        <f t="shared" si="20"/>
        <v>0</v>
      </c>
      <c r="Q57" s="131"/>
      <c r="R57" s="126">
        <f>R40+R24+R56</f>
        <v>0</v>
      </c>
      <c r="S57" s="126">
        <f>S40+S24+S56</f>
        <v>0</v>
      </c>
      <c r="T57" s="131"/>
    </row>
    <row r="58" spans="1:22" x14ac:dyDescent="0.2">
      <c r="C58" s="134"/>
      <c r="D58" s="134"/>
    </row>
    <row r="59" spans="1:22" x14ac:dyDescent="0.2">
      <c r="C59" s="134"/>
      <c r="D59" s="134"/>
    </row>
    <row r="60" spans="1:22" x14ac:dyDescent="0.2">
      <c r="C60" s="134"/>
      <c r="D60" s="134"/>
    </row>
    <row r="61" spans="1:22" ht="16.5" x14ac:dyDescent="0.2">
      <c r="A61" s="121"/>
      <c r="B61" s="135" t="s">
        <v>81</v>
      </c>
      <c r="C61" s="136"/>
      <c r="D61" s="179"/>
      <c r="E61" s="135" t="s">
        <v>82</v>
      </c>
      <c r="F61" s="137"/>
      <c r="G61" s="138"/>
      <c r="H61" s="138"/>
      <c r="I61" s="138"/>
      <c r="J61" s="138"/>
      <c r="K61" s="138"/>
    </row>
    <row r="62" spans="1:22" ht="16.5" x14ac:dyDescent="0.2">
      <c r="A62" s="121"/>
      <c r="B62" s="138"/>
      <c r="C62" s="139"/>
      <c r="D62" s="139"/>
      <c r="E62" s="138"/>
      <c r="F62" s="138"/>
      <c r="G62" s="138"/>
      <c r="H62" s="138"/>
      <c r="I62" s="138"/>
      <c r="J62" s="138"/>
      <c r="K62" s="138"/>
    </row>
    <row r="63" spans="1:22" ht="16.5" x14ac:dyDescent="0.2">
      <c r="A63" s="121"/>
      <c r="B63" s="138"/>
      <c r="C63" s="139"/>
      <c r="D63" s="139"/>
      <c r="E63" s="138"/>
      <c r="F63" s="138"/>
      <c r="G63" s="138"/>
      <c r="H63" s="138"/>
      <c r="I63" s="138"/>
      <c r="J63" s="138"/>
      <c r="K63" s="138"/>
    </row>
    <row r="64" spans="1:22" ht="16.5" x14ac:dyDescent="0.2">
      <c r="A64" s="121"/>
      <c r="B64" s="138"/>
      <c r="C64" s="139"/>
      <c r="D64" s="139"/>
      <c r="E64" s="135" t="s">
        <v>83</v>
      </c>
      <c r="F64" s="140"/>
      <c r="G64" s="140"/>
      <c r="H64" s="138"/>
      <c r="I64" s="138"/>
      <c r="J64" s="138"/>
      <c r="K64" s="138"/>
    </row>
    <row r="65" spans="1:11" ht="16.5" x14ac:dyDescent="0.2">
      <c r="A65" s="121"/>
      <c r="B65" s="138"/>
      <c r="C65" s="139"/>
      <c r="D65" s="139"/>
      <c r="E65" s="138"/>
      <c r="F65" s="138"/>
      <c r="G65" s="138"/>
      <c r="H65" s="138"/>
      <c r="I65" s="138"/>
      <c r="J65" s="138"/>
      <c r="K65" s="138"/>
    </row>
    <row r="66" spans="1:11" ht="16.5" x14ac:dyDescent="0.2">
      <c r="A66" s="121"/>
      <c r="B66" s="138"/>
      <c r="C66" s="139"/>
      <c r="D66" s="139"/>
      <c r="E66" s="138"/>
      <c r="F66" s="138"/>
      <c r="G66" s="138"/>
      <c r="H66" s="138" t="s">
        <v>84</v>
      </c>
      <c r="I66" s="138" t="s">
        <v>22</v>
      </c>
      <c r="J66" s="138"/>
      <c r="K66" s="138"/>
    </row>
    <row r="67" spans="1:11" ht="16.5" x14ac:dyDescent="0.2">
      <c r="A67" s="121"/>
      <c r="B67" s="138"/>
      <c r="C67" s="139"/>
      <c r="D67" s="139"/>
      <c r="E67" s="135" t="s">
        <v>85</v>
      </c>
      <c r="F67" s="140"/>
      <c r="G67" s="140"/>
      <c r="H67" s="138"/>
      <c r="I67" s="138"/>
      <c r="J67" s="138"/>
      <c r="K67" s="138"/>
    </row>
    <row r="68" spans="1:11" ht="16.5" x14ac:dyDescent="0.2">
      <c r="B68" s="138"/>
      <c r="C68" s="138"/>
      <c r="D68" s="138"/>
      <c r="E68" s="138"/>
      <c r="F68" s="138"/>
      <c r="G68" s="138"/>
      <c r="H68" s="138"/>
      <c r="I68" s="138"/>
      <c r="J68" s="138"/>
      <c r="K68" s="138"/>
    </row>
    <row r="69" spans="1:11" ht="16.5" x14ac:dyDescent="0.2">
      <c r="B69" s="138"/>
      <c r="C69" s="138"/>
      <c r="D69" s="138"/>
      <c r="E69" s="138"/>
      <c r="F69" s="138"/>
      <c r="G69" s="138"/>
      <c r="H69" s="138"/>
      <c r="I69" s="138"/>
      <c r="J69" s="138"/>
      <c r="K69" s="138"/>
    </row>
  </sheetData>
  <dataConsolidate link="1"/>
  <mergeCells count="13">
    <mergeCell ref="A1:K1"/>
    <mergeCell ref="B41:B56"/>
    <mergeCell ref="A9:A56"/>
    <mergeCell ref="K7:T7"/>
    <mergeCell ref="B9:B24"/>
    <mergeCell ref="B25:B40"/>
    <mergeCell ref="C2:K2"/>
    <mergeCell ref="C3:K3"/>
    <mergeCell ref="A4:B4"/>
    <mergeCell ref="C4:K4"/>
    <mergeCell ref="A5:B5"/>
    <mergeCell ref="C5:K5"/>
    <mergeCell ref="A7:J7"/>
  </mergeCells>
  <dataValidations count="1">
    <dataValidation type="list" allowBlank="1" showInputMessage="1" showErrorMessage="1" sqref="C57:D57" xr:uid="{00000000-0002-0000-0400-000000000000}">
      <formula1>strosek</formula1>
    </dataValidation>
  </dataValidations>
  <printOptions headings="1"/>
  <pageMargins left="0.19685039370078741" right="0.19685039370078741" top="0.19685039370078741" bottom="0.19685039370078741" header="0.19685039370078741" footer="0.19685039370078741"/>
  <pageSetup paperSize="9" scale="40" fitToHeight="0" orientation="landscape" r:id="rId1"/>
  <headerFooter scaleWithDoc="0" alignWithMargins="0"/>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1000000}">
          <x14:formula1>
            <xm:f>'RM '!$B$1:$B$3</xm:f>
          </x14:formula1>
          <xm:sqref>Q9:Q23 Q25:Q39 Q41:Q55</xm:sqref>
        </x14:dataValidation>
        <x14:dataValidation type="list" allowBlank="1" showInputMessage="1" showErrorMessage="1" xr:uid="{00000000-0002-0000-0400-000002000000}">
          <x14:formula1>
            <xm:f>'RM '!$B$6</xm:f>
          </x14:formula1>
          <xm:sqref>C9:C23 C25:C39 C41:C55</xm:sqref>
        </x14:dataValidation>
        <x14:dataValidation type="list" allowBlank="1" showInputMessage="1" showErrorMessage="1" xr:uid="{00000000-0002-0000-0400-000003000000}">
          <x14:formula1>
            <xm:f>'RM '!$B$28:$B$31</xm:f>
          </x14:formula1>
          <xm:sqref>D9:D23 D25:D39 D41:D55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V95"/>
  <sheetViews>
    <sheetView zoomScaleNormal="100" workbookViewId="0">
      <selection activeCell="C3" sqref="C3:K3"/>
    </sheetView>
  </sheetViews>
  <sheetFormatPr defaultColWidth="8.85546875" defaultRowHeight="12.75" x14ac:dyDescent="0.2"/>
  <cols>
    <col min="1" max="1" width="12" style="120" customWidth="1"/>
    <col min="2" max="2" width="14.140625" style="121" bestFit="1" customWidth="1"/>
    <col min="3" max="4" width="40.85546875" style="121" customWidth="1"/>
    <col min="5" max="5" width="45.140625" style="121" customWidth="1"/>
    <col min="6" max="6" width="18.7109375" style="121" customWidth="1"/>
    <col min="7" max="7" width="16.42578125" style="121" customWidth="1"/>
    <col min="8" max="8" width="9.5703125" style="121" customWidth="1"/>
    <col min="9" max="9" width="10.42578125" style="121" customWidth="1"/>
    <col min="10" max="10" width="8.5703125" style="121" bestFit="1" customWidth="1"/>
    <col min="11" max="11" width="15.28515625" style="121" customWidth="1"/>
    <col min="12" max="12" width="8.85546875" style="121" customWidth="1"/>
    <col min="13" max="15" width="12.7109375" style="121" customWidth="1"/>
    <col min="16" max="16" width="11.28515625" style="121" bestFit="1" customWidth="1"/>
    <col min="17" max="17" width="14" style="122" customWidth="1"/>
    <col min="18" max="19" width="12.7109375" style="121" customWidth="1"/>
    <col min="20" max="20" width="25.28515625" style="121" customWidth="1"/>
    <col min="21" max="21" width="8.85546875" style="121"/>
    <col min="22" max="22" width="8.85546875" style="121" hidden="1" customWidth="1"/>
    <col min="23" max="16384" width="8.85546875" style="121"/>
  </cols>
  <sheetData>
    <row r="1" spans="1:20" x14ac:dyDescent="0.2">
      <c r="A1" s="225" t="s">
        <v>192</v>
      </c>
      <c r="B1" s="226"/>
      <c r="C1" s="226"/>
      <c r="D1" s="226"/>
      <c r="E1" s="226"/>
      <c r="F1" s="226"/>
      <c r="G1" s="226"/>
      <c r="H1" s="226"/>
      <c r="I1" s="226"/>
      <c r="J1" s="226"/>
      <c r="K1" s="227"/>
    </row>
    <row r="2" spans="1:20" x14ac:dyDescent="0.2">
      <c r="A2" s="158" t="s">
        <v>11</v>
      </c>
      <c r="B2" s="124"/>
      <c r="C2" s="221">
        <f>'TI Izravni tr.-Aktivn. 1.1.'!C2:K2</f>
        <v>0</v>
      </c>
      <c r="D2" s="221"/>
      <c r="E2" s="221"/>
      <c r="F2" s="221"/>
      <c r="G2" s="221"/>
      <c r="H2" s="221"/>
      <c r="I2" s="221"/>
      <c r="J2" s="221"/>
      <c r="K2" s="221"/>
    </row>
    <row r="3" spans="1:20" x14ac:dyDescent="0.2">
      <c r="A3" s="158" t="s">
        <v>12</v>
      </c>
      <c r="B3" s="124"/>
      <c r="C3" s="221">
        <f>'TI Izravni tr.-Aktivn. 1.1.'!C3:K3</f>
        <v>0</v>
      </c>
      <c r="D3" s="221"/>
      <c r="E3" s="221"/>
      <c r="F3" s="221"/>
      <c r="G3" s="221"/>
      <c r="H3" s="221"/>
      <c r="I3" s="221"/>
      <c r="J3" s="221"/>
      <c r="K3" s="221"/>
    </row>
    <row r="4" spans="1:20" x14ac:dyDescent="0.2">
      <c r="A4" s="221" t="s">
        <v>100</v>
      </c>
      <c r="B4" s="221"/>
      <c r="C4" s="221">
        <f>'TI Izravni tr.-Aktivn. 1.1.'!C4:K4</f>
        <v>0</v>
      </c>
      <c r="D4" s="221"/>
      <c r="E4" s="221"/>
      <c r="F4" s="221"/>
      <c r="G4" s="221"/>
      <c r="H4" s="221"/>
      <c r="I4" s="221"/>
      <c r="J4" s="221"/>
      <c r="K4" s="221"/>
    </row>
    <row r="5" spans="1:20" x14ac:dyDescent="0.2">
      <c r="A5" s="221" t="s">
        <v>183</v>
      </c>
      <c r="B5" s="221"/>
      <c r="C5" s="221">
        <f>'TI Izravni tr.-Aktivn. 1.1.'!C5:K5</f>
        <v>0</v>
      </c>
      <c r="D5" s="221"/>
      <c r="E5" s="221"/>
      <c r="F5" s="221"/>
      <c r="G5" s="221"/>
      <c r="H5" s="221"/>
      <c r="I5" s="221"/>
      <c r="J5" s="221"/>
      <c r="K5" s="221"/>
    </row>
    <row r="6" spans="1:20" x14ac:dyDescent="0.2">
      <c r="A6" s="208"/>
      <c r="B6" s="209"/>
      <c r="C6" s="210"/>
      <c r="D6" s="210"/>
      <c r="E6" s="210"/>
      <c r="F6" s="210"/>
      <c r="G6" s="210"/>
      <c r="H6" s="210"/>
      <c r="I6" s="210"/>
      <c r="J6" s="210"/>
      <c r="K6" s="210"/>
    </row>
    <row r="7" spans="1:20" ht="32.25" customHeight="1" x14ac:dyDescent="0.2">
      <c r="A7" s="222" t="s">
        <v>193</v>
      </c>
      <c r="B7" s="234"/>
      <c r="C7" s="234"/>
      <c r="D7" s="234"/>
      <c r="E7" s="234"/>
      <c r="F7" s="234"/>
      <c r="G7" s="234"/>
      <c r="H7" s="234"/>
      <c r="I7" s="234"/>
      <c r="J7" s="235"/>
      <c r="K7" s="228" t="s">
        <v>15</v>
      </c>
      <c r="L7" s="229"/>
      <c r="M7" s="229"/>
      <c r="N7" s="229"/>
      <c r="O7" s="229"/>
      <c r="P7" s="229"/>
      <c r="Q7" s="229"/>
      <c r="R7" s="229"/>
      <c r="S7" s="229"/>
      <c r="T7" s="230"/>
    </row>
    <row r="8" spans="1:20" s="51" customFormat="1" ht="63.75" customHeight="1" x14ac:dyDescent="0.2">
      <c r="A8" s="207"/>
      <c r="B8" s="48" t="s">
        <v>10</v>
      </c>
      <c r="C8" s="48" t="s">
        <v>97</v>
      </c>
      <c r="D8" s="48" t="s">
        <v>24</v>
      </c>
      <c r="E8" s="48" t="s">
        <v>16</v>
      </c>
      <c r="F8" s="48" t="s">
        <v>90</v>
      </c>
      <c r="G8" s="48" t="s">
        <v>104</v>
      </c>
      <c r="H8" s="67" t="s">
        <v>109</v>
      </c>
      <c r="I8" s="48" t="s">
        <v>17</v>
      </c>
      <c r="J8" s="48" t="s">
        <v>18</v>
      </c>
      <c r="K8" s="48" t="s">
        <v>96</v>
      </c>
      <c r="L8" s="48" t="s">
        <v>128</v>
      </c>
      <c r="M8" s="49" t="s">
        <v>92</v>
      </c>
      <c r="N8" s="49" t="s">
        <v>93</v>
      </c>
      <c r="O8" s="49" t="s">
        <v>179</v>
      </c>
      <c r="P8" s="111" t="s">
        <v>181</v>
      </c>
      <c r="Q8" s="50" t="s">
        <v>20</v>
      </c>
      <c r="R8" s="49" t="s">
        <v>77</v>
      </c>
      <c r="S8" s="49" t="s">
        <v>19</v>
      </c>
      <c r="T8" s="49" t="s">
        <v>23</v>
      </c>
    </row>
    <row r="9" spans="1:20" ht="12.75" customHeight="1" x14ac:dyDescent="0.2">
      <c r="A9" s="242" t="s">
        <v>239</v>
      </c>
      <c r="B9" s="216" t="s">
        <v>13</v>
      </c>
      <c r="C9" s="113"/>
      <c r="D9" s="113"/>
      <c r="E9" s="114"/>
      <c r="F9" s="114"/>
      <c r="G9" s="114"/>
      <c r="H9" s="116"/>
      <c r="I9" s="117"/>
      <c r="J9" s="118"/>
      <c r="K9" s="119"/>
      <c r="L9" s="180"/>
      <c r="M9" s="125">
        <f>J9*K9*(1+L9)</f>
        <v>0</v>
      </c>
      <c r="N9" s="125">
        <f>J9*K9*L9</f>
        <v>0</v>
      </c>
      <c r="O9" s="125">
        <f>M9-N9</f>
        <v>0</v>
      </c>
      <c r="P9" s="126">
        <f>M9</f>
        <v>0</v>
      </c>
      <c r="Q9" s="127">
        <v>1</v>
      </c>
      <c r="R9" s="125">
        <f>(P9*Q9)</f>
        <v>0</v>
      </c>
      <c r="S9" s="125">
        <f t="shared" ref="S9:S23" si="0">M9-R9</f>
        <v>0</v>
      </c>
      <c r="T9" s="118"/>
    </row>
    <row r="10" spans="1:20" x14ac:dyDescent="0.2">
      <c r="A10" s="242"/>
      <c r="B10" s="217"/>
      <c r="C10" s="113"/>
      <c r="D10" s="113"/>
      <c r="E10" s="114"/>
      <c r="F10" s="114"/>
      <c r="G10" s="114"/>
      <c r="H10" s="116"/>
      <c r="I10" s="117"/>
      <c r="J10" s="118"/>
      <c r="K10" s="119"/>
      <c r="L10" s="180"/>
      <c r="M10" s="125">
        <f t="shared" ref="M10:M19" si="1">J10*K10*(1+L10)</f>
        <v>0</v>
      </c>
      <c r="N10" s="125">
        <f t="shared" ref="N10:N19" si="2">J10*K10*L10</f>
        <v>0</v>
      </c>
      <c r="O10" s="125">
        <f t="shared" ref="O10:O19" si="3">M10-N10</f>
        <v>0</v>
      </c>
      <c r="P10" s="126">
        <f t="shared" ref="P10:P56" si="4">M10</f>
        <v>0</v>
      </c>
      <c r="Q10" s="127">
        <v>1</v>
      </c>
      <c r="R10" s="125">
        <f t="shared" ref="R10:R20" si="5">(P10*Q10)</f>
        <v>0</v>
      </c>
      <c r="S10" s="125">
        <f t="shared" si="0"/>
        <v>0</v>
      </c>
      <c r="T10" s="118"/>
    </row>
    <row r="11" spans="1:20" x14ac:dyDescent="0.2">
      <c r="A11" s="242"/>
      <c r="B11" s="217"/>
      <c r="C11" s="113"/>
      <c r="D11" s="113"/>
      <c r="E11" s="114"/>
      <c r="F11" s="114"/>
      <c r="G11" s="114"/>
      <c r="H11" s="116"/>
      <c r="I11" s="117"/>
      <c r="J11" s="118"/>
      <c r="K11" s="119"/>
      <c r="L11" s="180"/>
      <c r="M11" s="125">
        <f t="shared" si="1"/>
        <v>0</v>
      </c>
      <c r="N11" s="125">
        <f t="shared" si="2"/>
        <v>0</v>
      </c>
      <c r="O11" s="125">
        <f t="shared" si="3"/>
        <v>0</v>
      </c>
      <c r="P11" s="126">
        <f t="shared" si="4"/>
        <v>0</v>
      </c>
      <c r="Q11" s="127">
        <v>1</v>
      </c>
      <c r="R11" s="125">
        <f t="shared" si="5"/>
        <v>0</v>
      </c>
      <c r="S11" s="125">
        <f t="shared" si="0"/>
        <v>0</v>
      </c>
      <c r="T11" s="118"/>
    </row>
    <row r="12" spans="1:20" x14ac:dyDescent="0.2">
      <c r="A12" s="242"/>
      <c r="B12" s="217"/>
      <c r="C12" s="113"/>
      <c r="D12" s="113"/>
      <c r="E12" s="114"/>
      <c r="F12" s="114"/>
      <c r="G12" s="114"/>
      <c r="H12" s="116"/>
      <c r="I12" s="117"/>
      <c r="J12" s="118"/>
      <c r="K12" s="119"/>
      <c r="L12" s="180"/>
      <c r="M12" s="125">
        <f t="shared" si="1"/>
        <v>0</v>
      </c>
      <c r="N12" s="125">
        <f t="shared" si="2"/>
        <v>0</v>
      </c>
      <c r="O12" s="125">
        <f t="shared" si="3"/>
        <v>0</v>
      </c>
      <c r="P12" s="126">
        <f t="shared" si="4"/>
        <v>0</v>
      </c>
      <c r="Q12" s="127">
        <v>1</v>
      </c>
      <c r="R12" s="125">
        <f t="shared" si="5"/>
        <v>0</v>
      </c>
      <c r="S12" s="125">
        <f t="shared" si="0"/>
        <v>0</v>
      </c>
      <c r="T12" s="118"/>
    </row>
    <row r="13" spans="1:20" x14ac:dyDescent="0.2">
      <c r="A13" s="242"/>
      <c r="B13" s="217"/>
      <c r="C13" s="113"/>
      <c r="D13" s="113"/>
      <c r="E13" s="114"/>
      <c r="F13" s="114"/>
      <c r="G13" s="114"/>
      <c r="H13" s="116"/>
      <c r="I13" s="117"/>
      <c r="J13" s="118"/>
      <c r="K13" s="119"/>
      <c r="L13" s="180"/>
      <c r="M13" s="125">
        <f t="shared" si="1"/>
        <v>0</v>
      </c>
      <c r="N13" s="125">
        <f t="shared" si="2"/>
        <v>0</v>
      </c>
      <c r="O13" s="125">
        <f t="shared" si="3"/>
        <v>0</v>
      </c>
      <c r="P13" s="126">
        <f t="shared" si="4"/>
        <v>0</v>
      </c>
      <c r="Q13" s="127">
        <v>1</v>
      </c>
      <c r="R13" s="125">
        <f t="shared" si="5"/>
        <v>0</v>
      </c>
      <c r="S13" s="125">
        <f t="shared" si="0"/>
        <v>0</v>
      </c>
      <c r="T13" s="118"/>
    </row>
    <row r="14" spans="1:20" x14ac:dyDescent="0.2">
      <c r="A14" s="242"/>
      <c r="B14" s="217"/>
      <c r="C14" s="113"/>
      <c r="D14" s="113"/>
      <c r="E14" s="114"/>
      <c r="F14" s="114"/>
      <c r="G14" s="114"/>
      <c r="H14" s="116"/>
      <c r="I14" s="117"/>
      <c r="J14" s="118"/>
      <c r="K14" s="119"/>
      <c r="L14" s="180"/>
      <c r="M14" s="125">
        <f t="shared" si="1"/>
        <v>0</v>
      </c>
      <c r="N14" s="125">
        <f t="shared" si="2"/>
        <v>0</v>
      </c>
      <c r="O14" s="125">
        <f t="shared" si="3"/>
        <v>0</v>
      </c>
      <c r="P14" s="126">
        <f t="shared" si="4"/>
        <v>0</v>
      </c>
      <c r="Q14" s="127">
        <v>1</v>
      </c>
      <c r="R14" s="125">
        <f t="shared" si="5"/>
        <v>0</v>
      </c>
      <c r="S14" s="125">
        <f t="shared" si="0"/>
        <v>0</v>
      </c>
      <c r="T14" s="118"/>
    </row>
    <row r="15" spans="1:20" x14ac:dyDescent="0.2">
      <c r="A15" s="242"/>
      <c r="B15" s="217"/>
      <c r="C15" s="113"/>
      <c r="D15" s="113"/>
      <c r="E15" s="114"/>
      <c r="F15" s="114"/>
      <c r="G15" s="114"/>
      <c r="H15" s="116"/>
      <c r="I15" s="117"/>
      <c r="J15" s="118"/>
      <c r="K15" s="119"/>
      <c r="L15" s="180"/>
      <c r="M15" s="125">
        <f t="shared" si="1"/>
        <v>0</v>
      </c>
      <c r="N15" s="125">
        <f t="shared" si="2"/>
        <v>0</v>
      </c>
      <c r="O15" s="125">
        <f t="shared" si="3"/>
        <v>0</v>
      </c>
      <c r="P15" s="126">
        <f t="shared" si="4"/>
        <v>0</v>
      </c>
      <c r="Q15" s="127">
        <v>1</v>
      </c>
      <c r="R15" s="125">
        <f t="shared" si="5"/>
        <v>0</v>
      </c>
      <c r="S15" s="125">
        <f t="shared" si="0"/>
        <v>0</v>
      </c>
      <c r="T15" s="118"/>
    </row>
    <row r="16" spans="1:20" x14ac:dyDescent="0.2">
      <c r="A16" s="242"/>
      <c r="B16" s="217"/>
      <c r="C16" s="113"/>
      <c r="D16" s="113"/>
      <c r="E16" s="114"/>
      <c r="F16" s="114"/>
      <c r="G16" s="114"/>
      <c r="H16" s="116"/>
      <c r="I16" s="117"/>
      <c r="J16" s="118"/>
      <c r="K16" s="119"/>
      <c r="L16" s="180"/>
      <c r="M16" s="125">
        <f t="shared" si="1"/>
        <v>0</v>
      </c>
      <c r="N16" s="125">
        <f t="shared" si="2"/>
        <v>0</v>
      </c>
      <c r="O16" s="125">
        <f t="shared" si="3"/>
        <v>0</v>
      </c>
      <c r="P16" s="126">
        <f t="shared" si="4"/>
        <v>0</v>
      </c>
      <c r="Q16" s="127">
        <v>1</v>
      </c>
      <c r="R16" s="125">
        <f t="shared" si="5"/>
        <v>0</v>
      </c>
      <c r="S16" s="125">
        <f t="shared" si="0"/>
        <v>0</v>
      </c>
      <c r="T16" s="118"/>
    </row>
    <row r="17" spans="1:22" x14ac:dyDescent="0.2">
      <c r="A17" s="242"/>
      <c r="B17" s="217"/>
      <c r="C17" s="113"/>
      <c r="D17" s="113"/>
      <c r="E17" s="114"/>
      <c r="F17" s="114"/>
      <c r="G17" s="114"/>
      <c r="H17" s="116"/>
      <c r="I17" s="117"/>
      <c r="J17" s="118"/>
      <c r="K17" s="119"/>
      <c r="L17" s="180"/>
      <c r="M17" s="125">
        <f t="shared" si="1"/>
        <v>0</v>
      </c>
      <c r="N17" s="125">
        <f t="shared" si="2"/>
        <v>0</v>
      </c>
      <c r="O17" s="125">
        <f t="shared" si="3"/>
        <v>0</v>
      </c>
      <c r="P17" s="126">
        <f t="shared" si="4"/>
        <v>0</v>
      </c>
      <c r="Q17" s="127">
        <v>1</v>
      </c>
      <c r="R17" s="125">
        <f t="shared" si="5"/>
        <v>0</v>
      </c>
      <c r="S17" s="125">
        <f t="shared" si="0"/>
        <v>0</v>
      </c>
      <c r="T17" s="118"/>
    </row>
    <row r="18" spans="1:22" x14ac:dyDescent="0.2">
      <c r="A18" s="242"/>
      <c r="B18" s="217"/>
      <c r="C18" s="113"/>
      <c r="D18" s="113"/>
      <c r="E18" s="114"/>
      <c r="F18" s="114"/>
      <c r="G18" s="114"/>
      <c r="H18" s="116"/>
      <c r="I18" s="117"/>
      <c r="J18" s="118"/>
      <c r="K18" s="119"/>
      <c r="L18" s="180"/>
      <c r="M18" s="125">
        <f t="shared" si="1"/>
        <v>0</v>
      </c>
      <c r="N18" s="125">
        <f t="shared" si="2"/>
        <v>0</v>
      </c>
      <c r="O18" s="125">
        <f t="shared" si="3"/>
        <v>0</v>
      </c>
      <c r="P18" s="126">
        <f t="shared" si="4"/>
        <v>0</v>
      </c>
      <c r="Q18" s="127">
        <v>1</v>
      </c>
      <c r="R18" s="125">
        <f t="shared" si="5"/>
        <v>0</v>
      </c>
      <c r="S18" s="125">
        <f t="shared" si="0"/>
        <v>0</v>
      </c>
      <c r="T18" s="118"/>
    </row>
    <row r="19" spans="1:22" x14ac:dyDescent="0.2">
      <c r="A19" s="242"/>
      <c r="B19" s="217"/>
      <c r="C19" s="113"/>
      <c r="D19" s="113"/>
      <c r="E19" s="114"/>
      <c r="F19" s="114"/>
      <c r="G19" s="114"/>
      <c r="H19" s="116"/>
      <c r="I19" s="117"/>
      <c r="J19" s="118"/>
      <c r="K19" s="119"/>
      <c r="L19" s="180"/>
      <c r="M19" s="125">
        <f t="shared" si="1"/>
        <v>0</v>
      </c>
      <c r="N19" s="125">
        <f t="shared" si="2"/>
        <v>0</v>
      </c>
      <c r="O19" s="125">
        <f t="shared" si="3"/>
        <v>0</v>
      </c>
      <c r="P19" s="126">
        <f t="shared" si="4"/>
        <v>0</v>
      </c>
      <c r="Q19" s="127">
        <v>1</v>
      </c>
      <c r="R19" s="125">
        <f t="shared" si="5"/>
        <v>0</v>
      </c>
      <c r="S19" s="125">
        <f t="shared" si="0"/>
        <v>0</v>
      </c>
      <c r="T19" s="118"/>
    </row>
    <row r="20" spans="1:22" x14ac:dyDescent="0.2">
      <c r="A20" s="242"/>
      <c r="B20" s="217"/>
      <c r="C20" s="113"/>
      <c r="D20" s="113"/>
      <c r="E20" s="114"/>
      <c r="F20" s="114"/>
      <c r="G20" s="114"/>
      <c r="H20" s="116"/>
      <c r="I20" s="117"/>
      <c r="J20" s="118"/>
      <c r="K20" s="119"/>
      <c r="L20" s="180"/>
      <c r="M20" s="125">
        <f>J20*K20*(1+L20)</f>
        <v>0</v>
      </c>
      <c r="N20" s="125">
        <f>J20*K20*L20</f>
        <v>0</v>
      </c>
      <c r="O20" s="125">
        <f>M20-N20</f>
        <v>0</v>
      </c>
      <c r="P20" s="126">
        <f t="shared" si="4"/>
        <v>0</v>
      </c>
      <c r="Q20" s="127">
        <v>1</v>
      </c>
      <c r="R20" s="125">
        <f t="shared" si="5"/>
        <v>0</v>
      </c>
      <c r="S20" s="125">
        <f t="shared" si="0"/>
        <v>0</v>
      </c>
      <c r="T20" s="118"/>
      <c r="V20" s="121" t="s">
        <v>1</v>
      </c>
    </row>
    <row r="21" spans="1:22" x14ac:dyDescent="0.2">
      <c r="A21" s="242"/>
      <c r="B21" s="217"/>
      <c r="C21" s="113"/>
      <c r="D21" s="113"/>
      <c r="E21" s="114"/>
      <c r="F21" s="114"/>
      <c r="G21" s="114"/>
      <c r="H21" s="116"/>
      <c r="I21" s="117"/>
      <c r="J21" s="118"/>
      <c r="K21" s="119"/>
      <c r="L21" s="180"/>
      <c r="M21" s="125">
        <f>J21*K21*(1+L21)</f>
        <v>0</v>
      </c>
      <c r="N21" s="125">
        <f>J21*K21*L21</f>
        <v>0</v>
      </c>
      <c r="O21" s="125">
        <f>M21-N21</f>
        <v>0</v>
      </c>
      <c r="P21" s="126">
        <f t="shared" si="4"/>
        <v>0</v>
      </c>
      <c r="Q21" s="127">
        <v>1</v>
      </c>
      <c r="R21" s="125">
        <f>(P21*Q21)</f>
        <v>0</v>
      </c>
      <c r="S21" s="125">
        <f t="shared" si="0"/>
        <v>0</v>
      </c>
      <c r="T21" s="118"/>
      <c r="V21" s="121" t="s">
        <v>2</v>
      </c>
    </row>
    <row r="22" spans="1:22" x14ac:dyDescent="0.2">
      <c r="A22" s="242"/>
      <c r="B22" s="217"/>
      <c r="C22" s="113"/>
      <c r="D22" s="113"/>
      <c r="E22" s="114"/>
      <c r="F22" s="114"/>
      <c r="G22" s="114"/>
      <c r="H22" s="116"/>
      <c r="I22" s="117"/>
      <c r="J22" s="118"/>
      <c r="K22" s="119"/>
      <c r="L22" s="180"/>
      <c r="M22" s="125">
        <f>J22*K22*(1+L22)</f>
        <v>0</v>
      </c>
      <c r="N22" s="125">
        <f>J22*K22*L22</f>
        <v>0</v>
      </c>
      <c r="O22" s="125">
        <f>M22-N22</f>
        <v>0</v>
      </c>
      <c r="P22" s="126">
        <f t="shared" si="4"/>
        <v>0</v>
      </c>
      <c r="Q22" s="127">
        <v>1</v>
      </c>
      <c r="R22" s="125">
        <f>(P22*Q22)</f>
        <v>0</v>
      </c>
      <c r="S22" s="125">
        <f t="shared" si="0"/>
        <v>0</v>
      </c>
      <c r="T22" s="118"/>
      <c r="V22" s="121" t="s">
        <v>0</v>
      </c>
    </row>
    <row r="23" spans="1:22" x14ac:dyDescent="0.2">
      <c r="A23" s="242"/>
      <c r="B23" s="218"/>
      <c r="C23" s="113"/>
      <c r="D23" s="113"/>
      <c r="E23" s="114"/>
      <c r="F23" s="114"/>
      <c r="G23" s="114"/>
      <c r="H23" s="116"/>
      <c r="I23" s="117"/>
      <c r="J23" s="118"/>
      <c r="K23" s="119"/>
      <c r="L23" s="180"/>
      <c r="M23" s="125">
        <f>J23*K23*(1+L23)</f>
        <v>0</v>
      </c>
      <c r="N23" s="125">
        <f>J23*K23*L23</f>
        <v>0</v>
      </c>
      <c r="O23" s="125">
        <f>M23-N23</f>
        <v>0</v>
      </c>
      <c r="P23" s="126">
        <f t="shared" si="4"/>
        <v>0</v>
      </c>
      <c r="Q23" s="127">
        <v>1</v>
      </c>
      <c r="R23" s="125">
        <f>(P23*Q23)</f>
        <v>0</v>
      </c>
      <c r="S23" s="125">
        <f t="shared" si="0"/>
        <v>0</v>
      </c>
      <c r="T23" s="118"/>
      <c r="V23" s="121" t="s">
        <v>4</v>
      </c>
    </row>
    <row r="24" spans="1:22" ht="12.75" customHeight="1" x14ac:dyDescent="0.2">
      <c r="A24" s="242"/>
      <c r="B24" s="216" t="s">
        <v>14</v>
      </c>
      <c r="C24" s="128"/>
      <c r="D24" s="129"/>
      <c r="E24" s="129"/>
      <c r="F24" s="151"/>
      <c r="G24" s="151"/>
      <c r="H24" s="129"/>
      <c r="I24" s="129"/>
      <c r="J24" s="129"/>
      <c r="K24" s="130" t="s">
        <v>43</v>
      </c>
      <c r="L24" s="131"/>
      <c r="M24" s="126">
        <f>SUM(M9:M23)</f>
        <v>0</v>
      </c>
      <c r="N24" s="126">
        <f t="shared" ref="N24:S24" si="6">SUM(N9:N23)</f>
        <v>0</v>
      </c>
      <c r="O24" s="126">
        <f t="shared" si="6"/>
        <v>0</v>
      </c>
      <c r="P24" s="126">
        <f t="shared" si="4"/>
        <v>0</v>
      </c>
      <c r="Q24" s="131"/>
      <c r="R24" s="126">
        <f t="shared" si="6"/>
        <v>0</v>
      </c>
      <c r="S24" s="126">
        <f t="shared" si="6"/>
        <v>0</v>
      </c>
      <c r="T24" s="131"/>
      <c r="V24" s="121" t="s">
        <v>3</v>
      </c>
    </row>
    <row r="25" spans="1:22" x14ac:dyDescent="0.2">
      <c r="A25" s="242"/>
      <c r="B25" s="217"/>
      <c r="C25" s="113"/>
      <c r="D25" s="113"/>
      <c r="E25" s="115"/>
      <c r="F25" s="114"/>
      <c r="G25" s="114"/>
      <c r="H25" s="116"/>
      <c r="I25" s="117"/>
      <c r="J25" s="118"/>
      <c r="K25" s="119"/>
      <c r="L25" s="180"/>
      <c r="M25" s="125">
        <f>J25*K25*(1+L25)</f>
        <v>0</v>
      </c>
      <c r="N25" s="125">
        <f>J25*K25*L25</f>
        <v>0</v>
      </c>
      <c r="O25" s="125">
        <f>M25-N25</f>
        <v>0</v>
      </c>
      <c r="P25" s="126">
        <f t="shared" si="4"/>
        <v>0</v>
      </c>
      <c r="Q25" s="127">
        <v>1</v>
      </c>
      <c r="R25" s="125">
        <f>(P25*Q25)</f>
        <v>0</v>
      </c>
      <c r="S25" s="125">
        <f t="shared" ref="S25:S39" si="7">M25-R25</f>
        <v>0</v>
      </c>
      <c r="T25" s="118"/>
      <c r="V25" s="121" t="s">
        <v>5</v>
      </c>
    </row>
    <row r="26" spans="1:22" x14ac:dyDescent="0.2">
      <c r="A26" s="242"/>
      <c r="B26" s="217"/>
      <c r="C26" s="113"/>
      <c r="D26" s="113"/>
      <c r="E26" s="114"/>
      <c r="F26" s="114"/>
      <c r="G26" s="114"/>
      <c r="H26" s="116"/>
      <c r="I26" s="117"/>
      <c r="J26" s="118"/>
      <c r="K26" s="119"/>
      <c r="L26" s="180"/>
      <c r="M26" s="125">
        <f t="shared" ref="M26:M35" si="8">J26*K26*(1+L26)</f>
        <v>0</v>
      </c>
      <c r="N26" s="125">
        <f t="shared" ref="N26:N35" si="9">J26*K26*L26</f>
        <v>0</v>
      </c>
      <c r="O26" s="125">
        <f t="shared" ref="O26:O35" si="10">M26-N26</f>
        <v>0</v>
      </c>
      <c r="P26" s="126">
        <f t="shared" si="4"/>
        <v>0</v>
      </c>
      <c r="Q26" s="127">
        <v>1</v>
      </c>
      <c r="R26" s="125">
        <f t="shared" ref="R26:R36" si="11">(P26*Q26)</f>
        <v>0</v>
      </c>
      <c r="S26" s="125">
        <f t="shared" si="7"/>
        <v>0</v>
      </c>
      <c r="T26" s="118"/>
    </row>
    <row r="27" spans="1:22" x14ac:dyDescent="0.2">
      <c r="A27" s="242"/>
      <c r="B27" s="217"/>
      <c r="C27" s="113"/>
      <c r="D27" s="113"/>
      <c r="E27" s="114"/>
      <c r="F27" s="114"/>
      <c r="G27" s="114"/>
      <c r="H27" s="116"/>
      <c r="I27" s="117"/>
      <c r="J27" s="118"/>
      <c r="K27" s="119"/>
      <c r="L27" s="180"/>
      <c r="M27" s="125">
        <f t="shared" si="8"/>
        <v>0</v>
      </c>
      <c r="N27" s="125">
        <f t="shared" si="9"/>
        <v>0</v>
      </c>
      <c r="O27" s="125">
        <f t="shared" si="10"/>
        <v>0</v>
      </c>
      <c r="P27" s="126">
        <f t="shared" si="4"/>
        <v>0</v>
      </c>
      <c r="Q27" s="127">
        <v>1</v>
      </c>
      <c r="R27" s="125">
        <f t="shared" si="11"/>
        <v>0</v>
      </c>
      <c r="S27" s="125">
        <f t="shared" si="7"/>
        <v>0</v>
      </c>
      <c r="T27" s="118"/>
    </row>
    <row r="28" spans="1:22" x14ac:dyDescent="0.2">
      <c r="A28" s="242"/>
      <c r="B28" s="217"/>
      <c r="C28" s="113"/>
      <c r="D28" s="113"/>
      <c r="E28" s="114"/>
      <c r="F28" s="114"/>
      <c r="G28" s="114"/>
      <c r="H28" s="116"/>
      <c r="I28" s="117"/>
      <c r="J28" s="118"/>
      <c r="K28" s="119"/>
      <c r="L28" s="180"/>
      <c r="M28" s="125">
        <f t="shared" si="8"/>
        <v>0</v>
      </c>
      <c r="N28" s="125">
        <f t="shared" si="9"/>
        <v>0</v>
      </c>
      <c r="O28" s="125">
        <f t="shared" si="10"/>
        <v>0</v>
      </c>
      <c r="P28" s="126">
        <f t="shared" si="4"/>
        <v>0</v>
      </c>
      <c r="Q28" s="127">
        <v>1</v>
      </c>
      <c r="R28" s="125">
        <f t="shared" si="11"/>
        <v>0</v>
      </c>
      <c r="S28" s="125">
        <f t="shared" si="7"/>
        <v>0</v>
      </c>
      <c r="T28" s="118"/>
    </row>
    <row r="29" spans="1:22" x14ac:dyDescent="0.2">
      <c r="A29" s="242"/>
      <c r="B29" s="217"/>
      <c r="C29" s="113"/>
      <c r="D29" s="113"/>
      <c r="E29" s="114"/>
      <c r="F29" s="114"/>
      <c r="G29" s="114"/>
      <c r="H29" s="116"/>
      <c r="I29" s="117"/>
      <c r="J29" s="118"/>
      <c r="K29" s="119"/>
      <c r="L29" s="180"/>
      <c r="M29" s="125">
        <f t="shared" si="8"/>
        <v>0</v>
      </c>
      <c r="N29" s="125">
        <f t="shared" si="9"/>
        <v>0</v>
      </c>
      <c r="O29" s="125">
        <f t="shared" si="10"/>
        <v>0</v>
      </c>
      <c r="P29" s="126">
        <f t="shared" si="4"/>
        <v>0</v>
      </c>
      <c r="Q29" s="127">
        <v>1</v>
      </c>
      <c r="R29" s="125">
        <f t="shared" si="11"/>
        <v>0</v>
      </c>
      <c r="S29" s="125">
        <f t="shared" si="7"/>
        <v>0</v>
      </c>
      <c r="T29" s="118"/>
    </row>
    <row r="30" spans="1:22" x14ac:dyDescent="0.2">
      <c r="A30" s="242"/>
      <c r="B30" s="217"/>
      <c r="C30" s="113"/>
      <c r="D30" s="113"/>
      <c r="E30" s="114"/>
      <c r="F30" s="114"/>
      <c r="G30" s="114"/>
      <c r="H30" s="116"/>
      <c r="I30" s="117"/>
      <c r="J30" s="118"/>
      <c r="K30" s="119"/>
      <c r="L30" s="180"/>
      <c r="M30" s="125">
        <f t="shared" si="8"/>
        <v>0</v>
      </c>
      <c r="N30" s="125">
        <f t="shared" si="9"/>
        <v>0</v>
      </c>
      <c r="O30" s="125">
        <f t="shared" si="10"/>
        <v>0</v>
      </c>
      <c r="P30" s="126">
        <f t="shared" si="4"/>
        <v>0</v>
      </c>
      <c r="Q30" s="127">
        <v>1</v>
      </c>
      <c r="R30" s="125">
        <f t="shared" si="11"/>
        <v>0</v>
      </c>
      <c r="S30" s="125">
        <f t="shared" si="7"/>
        <v>0</v>
      </c>
      <c r="T30" s="118"/>
    </row>
    <row r="31" spans="1:22" x14ac:dyDescent="0.2">
      <c r="A31" s="242"/>
      <c r="B31" s="217"/>
      <c r="C31" s="113"/>
      <c r="D31" s="113"/>
      <c r="E31" s="114"/>
      <c r="F31" s="114"/>
      <c r="G31" s="114"/>
      <c r="H31" s="116"/>
      <c r="I31" s="117"/>
      <c r="J31" s="118"/>
      <c r="K31" s="119"/>
      <c r="L31" s="180"/>
      <c r="M31" s="125">
        <f t="shared" si="8"/>
        <v>0</v>
      </c>
      <c r="N31" s="125">
        <f t="shared" si="9"/>
        <v>0</v>
      </c>
      <c r="O31" s="125">
        <f t="shared" si="10"/>
        <v>0</v>
      </c>
      <c r="P31" s="126">
        <f t="shared" si="4"/>
        <v>0</v>
      </c>
      <c r="Q31" s="127">
        <v>1</v>
      </c>
      <c r="R31" s="125">
        <f t="shared" si="11"/>
        <v>0</v>
      </c>
      <c r="S31" s="125">
        <f t="shared" si="7"/>
        <v>0</v>
      </c>
      <c r="T31" s="118"/>
    </row>
    <row r="32" spans="1:22" x14ac:dyDescent="0.2">
      <c r="A32" s="242"/>
      <c r="B32" s="217"/>
      <c r="C32" s="113"/>
      <c r="D32" s="113"/>
      <c r="E32" s="114"/>
      <c r="F32" s="114"/>
      <c r="G32" s="114"/>
      <c r="H32" s="116"/>
      <c r="I32" s="117"/>
      <c r="J32" s="118"/>
      <c r="K32" s="119"/>
      <c r="L32" s="180"/>
      <c r="M32" s="125">
        <f t="shared" si="8"/>
        <v>0</v>
      </c>
      <c r="N32" s="125">
        <f t="shared" si="9"/>
        <v>0</v>
      </c>
      <c r="O32" s="125">
        <f t="shared" si="10"/>
        <v>0</v>
      </c>
      <c r="P32" s="126">
        <f t="shared" si="4"/>
        <v>0</v>
      </c>
      <c r="Q32" s="127">
        <v>1</v>
      </c>
      <c r="R32" s="125">
        <f t="shared" si="11"/>
        <v>0</v>
      </c>
      <c r="S32" s="125">
        <f t="shared" si="7"/>
        <v>0</v>
      </c>
      <c r="T32" s="118"/>
    </row>
    <row r="33" spans="1:22" x14ac:dyDescent="0.2">
      <c r="A33" s="242"/>
      <c r="B33" s="217"/>
      <c r="C33" s="113"/>
      <c r="D33" s="113"/>
      <c r="E33" s="114"/>
      <c r="F33" s="114"/>
      <c r="G33" s="114"/>
      <c r="H33" s="116"/>
      <c r="I33" s="117"/>
      <c r="J33" s="118"/>
      <c r="K33" s="119"/>
      <c r="L33" s="180"/>
      <c r="M33" s="125">
        <f t="shared" si="8"/>
        <v>0</v>
      </c>
      <c r="N33" s="125">
        <f t="shared" si="9"/>
        <v>0</v>
      </c>
      <c r="O33" s="125">
        <f t="shared" si="10"/>
        <v>0</v>
      </c>
      <c r="P33" s="126">
        <f t="shared" si="4"/>
        <v>0</v>
      </c>
      <c r="Q33" s="127">
        <v>1</v>
      </c>
      <c r="R33" s="125">
        <f t="shared" si="11"/>
        <v>0</v>
      </c>
      <c r="S33" s="125">
        <f t="shared" si="7"/>
        <v>0</v>
      </c>
      <c r="T33" s="118"/>
    </row>
    <row r="34" spans="1:22" x14ac:dyDescent="0.2">
      <c r="A34" s="242"/>
      <c r="B34" s="217"/>
      <c r="C34" s="113"/>
      <c r="D34" s="113"/>
      <c r="E34" s="114"/>
      <c r="F34" s="114"/>
      <c r="G34" s="114"/>
      <c r="H34" s="116"/>
      <c r="I34" s="117"/>
      <c r="J34" s="118"/>
      <c r="K34" s="119"/>
      <c r="L34" s="180"/>
      <c r="M34" s="125">
        <f t="shared" si="8"/>
        <v>0</v>
      </c>
      <c r="N34" s="125">
        <f t="shared" si="9"/>
        <v>0</v>
      </c>
      <c r="O34" s="125">
        <f t="shared" si="10"/>
        <v>0</v>
      </c>
      <c r="P34" s="126">
        <f t="shared" si="4"/>
        <v>0</v>
      </c>
      <c r="Q34" s="127">
        <v>1</v>
      </c>
      <c r="R34" s="125">
        <f t="shared" si="11"/>
        <v>0</v>
      </c>
      <c r="S34" s="125">
        <f t="shared" si="7"/>
        <v>0</v>
      </c>
      <c r="T34" s="118"/>
    </row>
    <row r="35" spans="1:22" x14ac:dyDescent="0.2">
      <c r="A35" s="242"/>
      <c r="B35" s="217"/>
      <c r="C35" s="113"/>
      <c r="D35" s="113"/>
      <c r="E35" s="114"/>
      <c r="F35" s="114"/>
      <c r="G35" s="114"/>
      <c r="H35" s="116"/>
      <c r="I35" s="117"/>
      <c r="J35" s="118"/>
      <c r="K35" s="119"/>
      <c r="L35" s="180"/>
      <c r="M35" s="125">
        <f t="shared" si="8"/>
        <v>0</v>
      </c>
      <c r="N35" s="125">
        <f t="shared" si="9"/>
        <v>0</v>
      </c>
      <c r="O35" s="125">
        <f t="shared" si="10"/>
        <v>0</v>
      </c>
      <c r="P35" s="126">
        <f t="shared" si="4"/>
        <v>0</v>
      </c>
      <c r="Q35" s="127">
        <v>1</v>
      </c>
      <c r="R35" s="125">
        <f t="shared" si="11"/>
        <v>0</v>
      </c>
      <c r="S35" s="125">
        <f t="shared" si="7"/>
        <v>0</v>
      </c>
      <c r="T35" s="118"/>
    </row>
    <row r="36" spans="1:22" x14ac:dyDescent="0.2">
      <c r="A36" s="242"/>
      <c r="B36" s="217"/>
      <c r="C36" s="113"/>
      <c r="D36" s="113"/>
      <c r="E36" s="114"/>
      <c r="F36" s="114"/>
      <c r="G36" s="114"/>
      <c r="H36" s="116"/>
      <c r="I36" s="117"/>
      <c r="J36" s="118"/>
      <c r="K36" s="119"/>
      <c r="L36" s="180"/>
      <c r="M36" s="125">
        <f>J36*K36*(1+L36)</f>
        <v>0</v>
      </c>
      <c r="N36" s="125">
        <f>J36*K36*L36</f>
        <v>0</v>
      </c>
      <c r="O36" s="125">
        <f>M36-N36</f>
        <v>0</v>
      </c>
      <c r="P36" s="126">
        <f t="shared" si="4"/>
        <v>0</v>
      </c>
      <c r="Q36" s="127">
        <v>1</v>
      </c>
      <c r="R36" s="125">
        <f t="shared" si="11"/>
        <v>0</v>
      </c>
      <c r="S36" s="125">
        <f t="shared" si="7"/>
        <v>0</v>
      </c>
      <c r="T36" s="118"/>
      <c r="V36" s="121" t="s">
        <v>7</v>
      </c>
    </row>
    <row r="37" spans="1:22" x14ac:dyDescent="0.2">
      <c r="A37" s="242"/>
      <c r="B37" s="217"/>
      <c r="C37" s="113"/>
      <c r="D37" s="113"/>
      <c r="E37" s="114"/>
      <c r="F37" s="114"/>
      <c r="G37" s="114"/>
      <c r="H37" s="116"/>
      <c r="I37" s="117"/>
      <c r="J37" s="118"/>
      <c r="K37" s="119"/>
      <c r="L37" s="180"/>
      <c r="M37" s="125">
        <f>J37*K37*(1+L37)</f>
        <v>0</v>
      </c>
      <c r="N37" s="125">
        <f>J37*K37*L37</f>
        <v>0</v>
      </c>
      <c r="O37" s="125">
        <f>M37-N37</f>
        <v>0</v>
      </c>
      <c r="P37" s="126">
        <f t="shared" si="4"/>
        <v>0</v>
      </c>
      <c r="Q37" s="127">
        <v>1</v>
      </c>
      <c r="R37" s="125">
        <f>(P37*Q37)</f>
        <v>0</v>
      </c>
      <c r="S37" s="125">
        <f t="shared" si="7"/>
        <v>0</v>
      </c>
      <c r="T37" s="118"/>
      <c r="V37" s="121" t="s">
        <v>6</v>
      </c>
    </row>
    <row r="38" spans="1:22" x14ac:dyDescent="0.2">
      <c r="A38" s="242"/>
      <c r="B38" s="217"/>
      <c r="C38" s="113"/>
      <c r="D38" s="113"/>
      <c r="E38" s="114"/>
      <c r="F38" s="114"/>
      <c r="G38" s="114"/>
      <c r="H38" s="116"/>
      <c r="I38" s="117"/>
      <c r="J38" s="118"/>
      <c r="K38" s="119"/>
      <c r="L38" s="180"/>
      <c r="M38" s="125">
        <f>J38*K38*(1+L38)</f>
        <v>0</v>
      </c>
      <c r="N38" s="125">
        <f>J38*K38*L38</f>
        <v>0</v>
      </c>
      <c r="O38" s="125">
        <f>M38-N38</f>
        <v>0</v>
      </c>
      <c r="P38" s="126">
        <f t="shared" si="4"/>
        <v>0</v>
      </c>
      <c r="Q38" s="127">
        <v>1</v>
      </c>
      <c r="R38" s="125">
        <f>(P38*Q38)</f>
        <v>0</v>
      </c>
      <c r="S38" s="125">
        <f t="shared" si="7"/>
        <v>0</v>
      </c>
      <c r="T38" s="118"/>
    </row>
    <row r="39" spans="1:22" x14ac:dyDescent="0.2">
      <c r="A39" s="242"/>
      <c r="B39" s="217"/>
      <c r="C39" s="113"/>
      <c r="D39" s="113"/>
      <c r="E39" s="114"/>
      <c r="F39" s="114"/>
      <c r="G39" s="114"/>
      <c r="H39" s="116"/>
      <c r="I39" s="117"/>
      <c r="J39" s="118"/>
      <c r="K39" s="119"/>
      <c r="L39" s="180"/>
      <c r="M39" s="125">
        <f>J39*K39*(1+L39)</f>
        <v>0</v>
      </c>
      <c r="N39" s="125">
        <f>J39*K39*L39</f>
        <v>0</v>
      </c>
      <c r="O39" s="125">
        <f>M39-N39</f>
        <v>0</v>
      </c>
      <c r="P39" s="126">
        <f t="shared" si="4"/>
        <v>0</v>
      </c>
      <c r="Q39" s="127">
        <v>1</v>
      </c>
      <c r="R39" s="125">
        <f>(P39*Q39)</f>
        <v>0</v>
      </c>
      <c r="S39" s="125">
        <f t="shared" si="7"/>
        <v>0</v>
      </c>
      <c r="T39" s="118"/>
    </row>
    <row r="40" spans="1:22" x14ac:dyDescent="0.2">
      <c r="A40" s="242"/>
      <c r="B40" s="218"/>
      <c r="C40" s="128"/>
      <c r="D40" s="129"/>
      <c r="E40" s="129"/>
      <c r="F40" s="151"/>
      <c r="G40" s="151"/>
      <c r="H40" s="129"/>
      <c r="I40" s="129"/>
      <c r="J40" s="129"/>
      <c r="K40" s="130" t="s">
        <v>43</v>
      </c>
      <c r="L40" s="131"/>
      <c r="M40" s="126">
        <f>SUM(M25:M39)</f>
        <v>0</v>
      </c>
      <c r="N40" s="126">
        <f>SUM(N25:N39)</f>
        <v>0</v>
      </c>
      <c r="O40" s="126">
        <f>SUM(O25:O39)</f>
        <v>0</v>
      </c>
      <c r="P40" s="126">
        <f t="shared" si="4"/>
        <v>0</v>
      </c>
      <c r="Q40" s="131"/>
      <c r="R40" s="126">
        <f>SUM(R25:R39)</f>
        <v>0</v>
      </c>
      <c r="S40" s="126">
        <f>SUM(S25:S39)</f>
        <v>0</v>
      </c>
      <c r="T40" s="131"/>
    </row>
    <row r="41" spans="1:22" x14ac:dyDescent="0.2">
      <c r="A41" s="242"/>
      <c r="B41" s="216" t="s">
        <v>184</v>
      </c>
      <c r="C41" s="113"/>
      <c r="D41" s="113"/>
      <c r="E41" s="115"/>
      <c r="F41" s="114"/>
      <c r="G41" s="114"/>
      <c r="H41" s="116"/>
      <c r="I41" s="117"/>
      <c r="J41" s="118"/>
      <c r="K41" s="119"/>
      <c r="L41" s="180"/>
      <c r="M41" s="125">
        <f>J41*K41*(1+L41)</f>
        <v>0</v>
      </c>
      <c r="N41" s="125">
        <f>J41*K41*L41</f>
        <v>0</v>
      </c>
      <c r="O41" s="125">
        <f>M41-N41</f>
        <v>0</v>
      </c>
      <c r="P41" s="126">
        <f t="shared" si="4"/>
        <v>0</v>
      </c>
      <c r="Q41" s="127">
        <v>1</v>
      </c>
      <c r="R41" s="125">
        <f>(P41*Q41)</f>
        <v>0</v>
      </c>
      <c r="S41" s="125">
        <f t="shared" ref="S41:S55" si="12">M41-R41</f>
        <v>0</v>
      </c>
      <c r="T41" s="118"/>
      <c r="V41" s="121" t="s">
        <v>5</v>
      </c>
    </row>
    <row r="42" spans="1:22" x14ac:dyDescent="0.2">
      <c r="A42" s="242"/>
      <c r="B42" s="217"/>
      <c r="C42" s="113"/>
      <c r="D42" s="113"/>
      <c r="E42" s="114"/>
      <c r="F42" s="114"/>
      <c r="G42" s="114"/>
      <c r="H42" s="116"/>
      <c r="I42" s="117"/>
      <c r="J42" s="118"/>
      <c r="K42" s="119"/>
      <c r="L42" s="180"/>
      <c r="M42" s="125">
        <f t="shared" ref="M42:M51" si="13">J42*K42*(1+L42)</f>
        <v>0</v>
      </c>
      <c r="N42" s="125">
        <f t="shared" ref="N42:N51" si="14">J42*K42*L42</f>
        <v>0</v>
      </c>
      <c r="O42" s="125">
        <f t="shared" ref="O42:O51" si="15">M42-N42</f>
        <v>0</v>
      </c>
      <c r="P42" s="126">
        <f t="shared" si="4"/>
        <v>0</v>
      </c>
      <c r="Q42" s="127">
        <v>1</v>
      </c>
      <c r="R42" s="125">
        <f t="shared" ref="R42:R52" si="16">(P42*Q42)</f>
        <v>0</v>
      </c>
      <c r="S42" s="125">
        <f t="shared" si="12"/>
        <v>0</v>
      </c>
      <c r="T42" s="118"/>
    </row>
    <row r="43" spans="1:22" x14ac:dyDescent="0.2">
      <c r="A43" s="242"/>
      <c r="B43" s="217"/>
      <c r="C43" s="113"/>
      <c r="D43" s="113"/>
      <c r="E43" s="114"/>
      <c r="F43" s="114"/>
      <c r="G43" s="114"/>
      <c r="H43" s="116"/>
      <c r="I43" s="117"/>
      <c r="J43" s="118"/>
      <c r="K43" s="119"/>
      <c r="L43" s="180"/>
      <c r="M43" s="125">
        <f t="shared" si="13"/>
        <v>0</v>
      </c>
      <c r="N43" s="125">
        <f t="shared" si="14"/>
        <v>0</v>
      </c>
      <c r="O43" s="125">
        <f t="shared" si="15"/>
        <v>0</v>
      </c>
      <c r="P43" s="126">
        <f t="shared" si="4"/>
        <v>0</v>
      </c>
      <c r="Q43" s="127">
        <v>1</v>
      </c>
      <c r="R43" s="125">
        <f t="shared" si="16"/>
        <v>0</v>
      </c>
      <c r="S43" s="125">
        <f t="shared" si="12"/>
        <v>0</v>
      </c>
      <c r="T43" s="118"/>
    </row>
    <row r="44" spans="1:22" x14ac:dyDescent="0.2">
      <c r="A44" s="242"/>
      <c r="B44" s="217"/>
      <c r="C44" s="113"/>
      <c r="D44" s="113"/>
      <c r="E44" s="114"/>
      <c r="F44" s="114"/>
      <c r="G44" s="114"/>
      <c r="H44" s="116"/>
      <c r="I44" s="117"/>
      <c r="J44" s="118"/>
      <c r="K44" s="119"/>
      <c r="L44" s="180"/>
      <c r="M44" s="125">
        <f t="shared" si="13"/>
        <v>0</v>
      </c>
      <c r="N44" s="125">
        <f t="shared" si="14"/>
        <v>0</v>
      </c>
      <c r="O44" s="125">
        <f t="shared" si="15"/>
        <v>0</v>
      </c>
      <c r="P44" s="126">
        <f t="shared" si="4"/>
        <v>0</v>
      </c>
      <c r="Q44" s="127">
        <v>1</v>
      </c>
      <c r="R44" s="125">
        <f t="shared" si="16"/>
        <v>0</v>
      </c>
      <c r="S44" s="125">
        <f t="shared" si="12"/>
        <v>0</v>
      </c>
      <c r="T44" s="118"/>
    </row>
    <row r="45" spans="1:22" x14ac:dyDescent="0.2">
      <c r="A45" s="242"/>
      <c r="B45" s="217"/>
      <c r="C45" s="113"/>
      <c r="D45" s="113"/>
      <c r="E45" s="114"/>
      <c r="F45" s="114"/>
      <c r="G45" s="114"/>
      <c r="H45" s="116"/>
      <c r="I45" s="117"/>
      <c r="J45" s="118"/>
      <c r="K45" s="119"/>
      <c r="L45" s="180"/>
      <c r="M45" s="125">
        <f t="shared" si="13"/>
        <v>0</v>
      </c>
      <c r="N45" s="125">
        <f t="shared" si="14"/>
        <v>0</v>
      </c>
      <c r="O45" s="125">
        <f t="shared" si="15"/>
        <v>0</v>
      </c>
      <c r="P45" s="126">
        <f t="shared" si="4"/>
        <v>0</v>
      </c>
      <c r="Q45" s="127">
        <v>1</v>
      </c>
      <c r="R45" s="125">
        <f t="shared" si="16"/>
        <v>0</v>
      </c>
      <c r="S45" s="125">
        <f t="shared" si="12"/>
        <v>0</v>
      </c>
      <c r="T45" s="118"/>
    </row>
    <row r="46" spans="1:22" x14ac:dyDescent="0.2">
      <c r="A46" s="242"/>
      <c r="B46" s="217"/>
      <c r="C46" s="113"/>
      <c r="D46" s="113"/>
      <c r="E46" s="114"/>
      <c r="F46" s="114"/>
      <c r="G46" s="114"/>
      <c r="H46" s="116"/>
      <c r="I46" s="117"/>
      <c r="J46" s="118"/>
      <c r="K46" s="119"/>
      <c r="L46" s="180"/>
      <c r="M46" s="125">
        <f t="shared" si="13"/>
        <v>0</v>
      </c>
      <c r="N46" s="125">
        <f t="shared" si="14"/>
        <v>0</v>
      </c>
      <c r="O46" s="125">
        <f t="shared" si="15"/>
        <v>0</v>
      </c>
      <c r="P46" s="126">
        <f t="shared" si="4"/>
        <v>0</v>
      </c>
      <c r="Q46" s="127">
        <v>1</v>
      </c>
      <c r="R46" s="125">
        <f t="shared" si="16"/>
        <v>0</v>
      </c>
      <c r="S46" s="125">
        <f t="shared" si="12"/>
        <v>0</v>
      </c>
      <c r="T46" s="118"/>
    </row>
    <row r="47" spans="1:22" x14ac:dyDescent="0.2">
      <c r="A47" s="242"/>
      <c r="B47" s="217"/>
      <c r="C47" s="113"/>
      <c r="D47" s="113"/>
      <c r="E47" s="114"/>
      <c r="F47" s="114"/>
      <c r="G47" s="114"/>
      <c r="H47" s="116"/>
      <c r="I47" s="117"/>
      <c r="J47" s="118"/>
      <c r="K47" s="119"/>
      <c r="L47" s="180"/>
      <c r="M47" s="125">
        <f t="shared" si="13"/>
        <v>0</v>
      </c>
      <c r="N47" s="125">
        <f t="shared" si="14"/>
        <v>0</v>
      </c>
      <c r="O47" s="125">
        <f t="shared" si="15"/>
        <v>0</v>
      </c>
      <c r="P47" s="126">
        <f t="shared" si="4"/>
        <v>0</v>
      </c>
      <c r="Q47" s="127">
        <v>1</v>
      </c>
      <c r="R47" s="125">
        <f t="shared" si="16"/>
        <v>0</v>
      </c>
      <c r="S47" s="125">
        <f t="shared" si="12"/>
        <v>0</v>
      </c>
      <c r="T47" s="118"/>
    </row>
    <row r="48" spans="1:22" x14ac:dyDescent="0.2">
      <c r="A48" s="242"/>
      <c r="B48" s="217"/>
      <c r="C48" s="113"/>
      <c r="D48" s="113"/>
      <c r="E48" s="114"/>
      <c r="F48" s="114"/>
      <c r="G48" s="114"/>
      <c r="H48" s="116"/>
      <c r="I48" s="117"/>
      <c r="J48" s="118"/>
      <c r="K48" s="119"/>
      <c r="L48" s="180"/>
      <c r="M48" s="125">
        <f t="shared" si="13"/>
        <v>0</v>
      </c>
      <c r="N48" s="125">
        <f t="shared" si="14"/>
        <v>0</v>
      </c>
      <c r="O48" s="125">
        <f t="shared" si="15"/>
        <v>0</v>
      </c>
      <c r="P48" s="126">
        <f t="shared" si="4"/>
        <v>0</v>
      </c>
      <c r="Q48" s="127">
        <v>1</v>
      </c>
      <c r="R48" s="125">
        <f t="shared" si="16"/>
        <v>0</v>
      </c>
      <c r="S48" s="125">
        <f t="shared" si="12"/>
        <v>0</v>
      </c>
      <c r="T48" s="118"/>
    </row>
    <row r="49" spans="1:22" x14ac:dyDescent="0.2">
      <c r="A49" s="242"/>
      <c r="B49" s="217"/>
      <c r="C49" s="113"/>
      <c r="D49" s="113"/>
      <c r="E49" s="114"/>
      <c r="F49" s="114"/>
      <c r="G49" s="114"/>
      <c r="H49" s="116"/>
      <c r="I49" s="117"/>
      <c r="J49" s="118"/>
      <c r="K49" s="119"/>
      <c r="L49" s="180"/>
      <c r="M49" s="125">
        <f t="shared" si="13"/>
        <v>0</v>
      </c>
      <c r="N49" s="125">
        <f t="shared" si="14"/>
        <v>0</v>
      </c>
      <c r="O49" s="125">
        <f t="shared" si="15"/>
        <v>0</v>
      </c>
      <c r="P49" s="126">
        <f t="shared" si="4"/>
        <v>0</v>
      </c>
      <c r="Q49" s="127">
        <v>1</v>
      </c>
      <c r="R49" s="125">
        <f t="shared" si="16"/>
        <v>0</v>
      </c>
      <c r="S49" s="125">
        <f t="shared" si="12"/>
        <v>0</v>
      </c>
      <c r="T49" s="118"/>
    </row>
    <row r="50" spans="1:22" x14ac:dyDescent="0.2">
      <c r="A50" s="242"/>
      <c r="B50" s="217"/>
      <c r="C50" s="113"/>
      <c r="D50" s="113"/>
      <c r="E50" s="114"/>
      <c r="F50" s="114"/>
      <c r="G50" s="114"/>
      <c r="H50" s="116"/>
      <c r="I50" s="117"/>
      <c r="J50" s="118"/>
      <c r="K50" s="119"/>
      <c r="L50" s="180"/>
      <c r="M50" s="125">
        <f t="shared" si="13"/>
        <v>0</v>
      </c>
      <c r="N50" s="125">
        <f t="shared" si="14"/>
        <v>0</v>
      </c>
      <c r="O50" s="125">
        <f t="shared" si="15"/>
        <v>0</v>
      </c>
      <c r="P50" s="126">
        <f t="shared" si="4"/>
        <v>0</v>
      </c>
      <c r="Q50" s="127">
        <v>1</v>
      </c>
      <c r="R50" s="125">
        <f t="shared" si="16"/>
        <v>0</v>
      </c>
      <c r="S50" s="125">
        <f t="shared" si="12"/>
        <v>0</v>
      </c>
      <c r="T50" s="118"/>
    </row>
    <row r="51" spans="1:22" x14ac:dyDescent="0.2">
      <c r="A51" s="242"/>
      <c r="B51" s="217"/>
      <c r="C51" s="113"/>
      <c r="D51" s="113"/>
      <c r="E51" s="114"/>
      <c r="F51" s="114"/>
      <c r="G51" s="114"/>
      <c r="H51" s="116"/>
      <c r="I51" s="117"/>
      <c r="J51" s="118"/>
      <c r="K51" s="119"/>
      <c r="L51" s="180"/>
      <c r="M51" s="125">
        <f t="shared" si="13"/>
        <v>0</v>
      </c>
      <c r="N51" s="125">
        <f t="shared" si="14"/>
        <v>0</v>
      </c>
      <c r="O51" s="125">
        <f t="shared" si="15"/>
        <v>0</v>
      </c>
      <c r="P51" s="126">
        <f t="shared" si="4"/>
        <v>0</v>
      </c>
      <c r="Q51" s="127">
        <v>1</v>
      </c>
      <c r="R51" s="125">
        <f t="shared" si="16"/>
        <v>0</v>
      </c>
      <c r="S51" s="125">
        <f t="shared" si="12"/>
        <v>0</v>
      </c>
      <c r="T51" s="118"/>
    </row>
    <row r="52" spans="1:22" x14ac:dyDescent="0.2">
      <c r="A52" s="242"/>
      <c r="B52" s="217"/>
      <c r="C52" s="113"/>
      <c r="D52" s="113"/>
      <c r="E52" s="114"/>
      <c r="F52" s="114"/>
      <c r="G52" s="114"/>
      <c r="H52" s="116"/>
      <c r="I52" s="117"/>
      <c r="J52" s="118"/>
      <c r="K52" s="119"/>
      <c r="L52" s="180"/>
      <c r="M52" s="125">
        <f>J52*K52*(1+L52)</f>
        <v>0</v>
      </c>
      <c r="N52" s="125">
        <f>J52*K52*L52</f>
        <v>0</v>
      </c>
      <c r="O52" s="125">
        <f>M52-N52</f>
        <v>0</v>
      </c>
      <c r="P52" s="126">
        <f t="shared" si="4"/>
        <v>0</v>
      </c>
      <c r="Q52" s="127">
        <v>1</v>
      </c>
      <c r="R52" s="125">
        <f t="shared" si="16"/>
        <v>0</v>
      </c>
      <c r="S52" s="125">
        <f t="shared" si="12"/>
        <v>0</v>
      </c>
      <c r="T52" s="118"/>
      <c r="V52" s="121" t="s">
        <v>7</v>
      </c>
    </row>
    <row r="53" spans="1:22" x14ac:dyDescent="0.2">
      <c r="A53" s="242"/>
      <c r="B53" s="217"/>
      <c r="C53" s="113"/>
      <c r="D53" s="113"/>
      <c r="E53" s="114"/>
      <c r="F53" s="114"/>
      <c r="G53" s="114"/>
      <c r="H53" s="116"/>
      <c r="I53" s="117"/>
      <c r="J53" s="118"/>
      <c r="K53" s="119"/>
      <c r="L53" s="180"/>
      <c r="M53" s="125">
        <f>J53*K53*(1+L53)</f>
        <v>0</v>
      </c>
      <c r="N53" s="125">
        <f>J53*K53*L53</f>
        <v>0</v>
      </c>
      <c r="O53" s="125">
        <f>M53-N53</f>
        <v>0</v>
      </c>
      <c r="P53" s="126">
        <f t="shared" si="4"/>
        <v>0</v>
      </c>
      <c r="Q53" s="127">
        <v>1</v>
      </c>
      <c r="R53" s="125">
        <f>(P53*Q53)</f>
        <v>0</v>
      </c>
      <c r="S53" s="125">
        <f t="shared" si="12"/>
        <v>0</v>
      </c>
      <c r="T53" s="118"/>
      <c r="V53" s="121" t="s">
        <v>6</v>
      </c>
    </row>
    <row r="54" spans="1:22" x14ac:dyDescent="0.2">
      <c r="A54" s="242"/>
      <c r="B54" s="217"/>
      <c r="C54" s="113"/>
      <c r="D54" s="113"/>
      <c r="E54" s="114"/>
      <c r="F54" s="114"/>
      <c r="G54" s="114"/>
      <c r="H54" s="116"/>
      <c r="I54" s="117"/>
      <c r="J54" s="118"/>
      <c r="K54" s="119"/>
      <c r="L54" s="180"/>
      <c r="M54" s="125">
        <f>J54*K54*(1+L54)</f>
        <v>0</v>
      </c>
      <c r="N54" s="125">
        <f>J54*K54*L54</f>
        <v>0</v>
      </c>
      <c r="O54" s="125">
        <f>M54-N54</f>
        <v>0</v>
      </c>
      <c r="P54" s="126">
        <f t="shared" si="4"/>
        <v>0</v>
      </c>
      <c r="Q54" s="127">
        <v>1</v>
      </c>
      <c r="R54" s="125">
        <f>(P54*Q54)</f>
        <v>0</v>
      </c>
      <c r="S54" s="125">
        <f t="shared" si="12"/>
        <v>0</v>
      </c>
      <c r="T54" s="118"/>
    </row>
    <row r="55" spans="1:22" x14ac:dyDescent="0.2">
      <c r="A55" s="242"/>
      <c r="B55" s="217"/>
      <c r="C55" s="113"/>
      <c r="D55" s="113"/>
      <c r="E55" s="114"/>
      <c r="F55" s="114"/>
      <c r="G55" s="114"/>
      <c r="H55" s="116"/>
      <c r="I55" s="117"/>
      <c r="J55" s="118"/>
      <c r="K55" s="119"/>
      <c r="L55" s="180"/>
      <c r="M55" s="125">
        <f>J55*K55*(1+L55)</f>
        <v>0</v>
      </c>
      <c r="N55" s="125">
        <f>J55*K55*L55</f>
        <v>0</v>
      </c>
      <c r="O55" s="125">
        <f>M55-N55</f>
        <v>0</v>
      </c>
      <c r="P55" s="126">
        <f t="shared" si="4"/>
        <v>0</v>
      </c>
      <c r="Q55" s="127">
        <v>1</v>
      </c>
      <c r="R55" s="125">
        <f>(P55*Q55)</f>
        <v>0</v>
      </c>
      <c r="S55" s="125">
        <f t="shared" si="12"/>
        <v>0</v>
      </c>
      <c r="T55" s="118"/>
    </row>
    <row r="56" spans="1:22" x14ac:dyDescent="0.2">
      <c r="A56" s="242"/>
      <c r="B56" s="218"/>
      <c r="C56" s="128"/>
      <c r="D56" s="129"/>
      <c r="E56" s="129"/>
      <c r="F56" s="151"/>
      <c r="G56" s="151"/>
      <c r="H56" s="129"/>
      <c r="I56" s="129"/>
      <c r="J56" s="129"/>
      <c r="K56" s="130" t="s">
        <v>43</v>
      </c>
      <c r="L56" s="131"/>
      <c r="M56" s="126">
        <f>SUM(M41:M55)</f>
        <v>0</v>
      </c>
      <c r="N56" s="126">
        <f>SUM(N41:N55)</f>
        <v>0</v>
      </c>
      <c r="O56" s="126">
        <f t="shared" ref="O56" si="17">SUM(O41:O55)</f>
        <v>0</v>
      </c>
      <c r="P56" s="126">
        <f t="shared" si="4"/>
        <v>0</v>
      </c>
      <c r="Q56" s="131"/>
      <c r="R56" s="126">
        <f t="shared" ref="R56:S56" si="18">SUM(R41:R55)</f>
        <v>0</v>
      </c>
      <c r="S56" s="126">
        <f t="shared" si="18"/>
        <v>0</v>
      </c>
      <c r="T56" s="131"/>
    </row>
    <row r="57" spans="1:22" ht="18" customHeight="1" x14ac:dyDescent="0.2">
      <c r="C57" s="52"/>
      <c r="D57" s="108"/>
      <c r="E57" s="132"/>
      <c r="F57" s="132"/>
      <c r="G57" s="132"/>
      <c r="H57" s="132"/>
      <c r="I57" s="132"/>
      <c r="J57" s="132"/>
      <c r="K57" s="133" t="s">
        <v>194</v>
      </c>
      <c r="L57" s="131"/>
      <c r="M57" s="126">
        <f>M40+M24+M56</f>
        <v>0</v>
      </c>
      <c r="N57" s="126">
        <f t="shared" ref="N57:P57" si="19">N40+N24+N56</f>
        <v>0</v>
      </c>
      <c r="O57" s="126">
        <f t="shared" si="19"/>
        <v>0</v>
      </c>
      <c r="P57" s="126">
        <f t="shared" si="19"/>
        <v>0</v>
      </c>
      <c r="Q57" s="131"/>
      <c r="R57" s="126">
        <f>R40+R24+R56</f>
        <v>0</v>
      </c>
      <c r="S57" s="126">
        <f>S40+S24+S56</f>
        <v>0</v>
      </c>
      <c r="T57" s="131"/>
    </row>
    <row r="58" spans="1:22" x14ac:dyDescent="0.2">
      <c r="C58" s="134"/>
      <c r="D58" s="134"/>
    </row>
    <row r="59" spans="1:22" x14ac:dyDescent="0.2">
      <c r="C59" s="134"/>
      <c r="D59" s="134"/>
    </row>
    <row r="60" spans="1:22" ht="16.5" x14ac:dyDescent="0.2">
      <c r="A60" s="121"/>
      <c r="B60" s="135" t="s">
        <v>81</v>
      </c>
      <c r="C60" s="134"/>
      <c r="D60" s="134"/>
    </row>
    <row r="61" spans="1:22" ht="16.5" x14ac:dyDescent="0.2">
      <c r="A61" s="121"/>
      <c r="B61" s="138"/>
      <c r="C61" s="136"/>
      <c r="D61" s="179"/>
      <c r="E61" s="135" t="s">
        <v>82</v>
      </c>
      <c r="F61" s="137"/>
      <c r="G61" s="138"/>
      <c r="H61" s="138"/>
      <c r="I61" s="138"/>
      <c r="J61" s="138"/>
      <c r="K61" s="138"/>
    </row>
    <row r="62" spans="1:22" ht="16.5" x14ac:dyDescent="0.2">
      <c r="A62" s="121"/>
      <c r="B62" s="138"/>
      <c r="C62" s="139"/>
      <c r="D62" s="139"/>
      <c r="E62" s="138"/>
      <c r="F62" s="138"/>
      <c r="G62" s="138"/>
      <c r="H62" s="138"/>
      <c r="I62" s="138"/>
      <c r="J62" s="138"/>
      <c r="K62" s="138"/>
    </row>
    <row r="63" spans="1:22" ht="16.5" x14ac:dyDescent="0.2">
      <c r="A63" s="121"/>
      <c r="B63" s="138"/>
      <c r="C63" s="139"/>
      <c r="D63" s="139"/>
      <c r="E63" s="138"/>
      <c r="F63" s="138"/>
      <c r="G63" s="138"/>
      <c r="H63" s="138"/>
      <c r="I63" s="138"/>
      <c r="J63" s="138"/>
      <c r="K63" s="138"/>
    </row>
    <row r="64" spans="1:22" ht="16.5" x14ac:dyDescent="0.2">
      <c r="A64" s="121"/>
      <c r="B64" s="138"/>
      <c r="C64" s="139"/>
      <c r="D64" s="139"/>
      <c r="E64" s="135" t="s">
        <v>83</v>
      </c>
      <c r="F64" s="140"/>
      <c r="G64" s="140"/>
      <c r="H64" s="138"/>
      <c r="I64" s="138"/>
      <c r="J64" s="138"/>
      <c r="K64" s="138"/>
    </row>
    <row r="65" spans="1:21" ht="16.5" x14ac:dyDescent="0.2">
      <c r="A65" s="121"/>
      <c r="B65" s="138"/>
      <c r="C65" s="139"/>
      <c r="D65" s="139"/>
      <c r="E65" s="138"/>
      <c r="F65" s="138"/>
      <c r="G65" s="138"/>
      <c r="H65" s="138"/>
      <c r="I65" s="138"/>
      <c r="J65" s="138"/>
      <c r="K65" s="138"/>
    </row>
    <row r="66" spans="1:21" ht="16.5" x14ac:dyDescent="0.2">
      <c r="A66" s="121"/>
      <c r="B66" s="138"/>
      <c r="C66" s="139"/>
      <c r="D66" s="139"/>
      <c r="E66" s="138"/>
      <c r="F66" s="138"/>
      <c r="G66" s="138"/>
      <c r="H66" s="138" t="s">
        <v>84</v>
      </c>
      <c r="I66" s="138" t="s">
        <v>22</v>
      </c>
      <c r="J66" s="138"/>
      <c r="K66" s="138"/>
    </row>
    <row r="67" spans="1:21" ht="16.5" x14ac:dyDescent="0.2">
      <c r="B67" s="138"/>
      <c r="C67" s="139"/>
      <c r="D67" s="139"/>
      <c r="E67" s="135" t="s">
        <v>85</v>
      </c>
      <c r="F67" s="140"/>
      <c r="G67" s="140"/>
      <c r="H67" s="138"/>
      <c r="I67" s="138"/>
      <c r="J67" s="138"/>
      <c r="K67" s="138"/>
    </row>
    <row r="68" spans="1:21" ht="16.5" x14ac:dyDescent="0.2">
      <c r="B68" s="138"/>
      <c r="D68" s="138"/>
      <c r="E68" s="138"/>
      <c r="F68" s="138"/>
      <c r="G68" s="138"/>
      <c r="H68" s="138"/>
      <c r="I68" s="138"/>
      <c r="J68" s="138"/>
      <c r="K68" s="138"/>
    </row>
    <row r="69" spans="1:21" ht="16.5" x14ac:dyDescent="0.2">
      <c r="C69" s="138"/>
      <c r="D69" s="138"/>
      <c r="E69" s="138"/>
      <c r="F69" s="138"/>
      <c r="G69" s="138"/>
      <c r="H69" s="138"/>
      <c r="I69" s="138"/>
      <c r="J69" s="138"/>
      <c r="K69" s="138"/>
    </row>
    <row r="73" spans="1:21" s="210" customFormat="1" ht="16.5" x14ac:dyDescent="0.2">
      <c r="A73" s="138"/>
      <c r="B73" s="138"/>
      <c r="C73" s="138"/>
      <c r="D73" s="138"/>
      <c r="E73" s="138"/>
      <c r="F73" s="138"/>
      <c r="G73" s="138"/>
      <c r="H73" s="138"/>
      <c r="I73" s="138"/>
      <c r="J73" s="138"/>
      <c r="K73" s="138"/>
      <c r="L73" s="138"/>
      <c r="M73" s="138"/>
      <c r="N73" s="138"/>
      <c r="O73" s="138"/>
      <c r="P73" s="138"/>
      <c r="Q73" s="138"/>
      <c r="R73" s="138"/>
      <c r="S73" s="138"/>
      <c r="T73" s="138"/>
      <c r="U73" s="138"/>
    </row>
    <row r="74" spans="1:21" s="210" customFormat="1" x14ac:dyDescent="0.2">
      <c r="A74" s="121"/>
      <c r="B74" s="121"/>
      <c r="C74" s="121"/>
      <c r="D74" s="121"/>
      <c r="E74" s="121"/>
      <c r="F74" s="121"/>
      <c r="G74" s="121"/>
      <c r="H74" s="121"/>
      <c r="I74" s="121"/>
      <c r="J74" s="121"/>
      <c r="K74" s="121"/>
      <c r="L74" s="121"/>
      <c r="M74" s="121"/>
      <c r="N74" s="121"/>
      <c r="O74" s="121"/>
      <c r="P74" s="121"/>
      <c r="Q74" s="121"/>
      <c r="R74" s="121"/>
      <c r="S74" s="121"/>
      <c r="T74" s="121"/>
      <c r="U74" s="121"/>
    </row>
    <row r="75" spans="1:21" s="210" customFormat="1" ht="16.5" x14ac:dyDescent="0.2">
      <c r="A75" s="138"/>
      <c r="B75" s="138"/>
      <c r="C75" s="138"/>
      <c r="D75" s="138"/>
      <c r="E75" s="138"/>
      <c r="F75" s="138"/>
      <c r="G75" s="138"/>
      <c r="H75" s="138"/>
      <c r="I75" s="138"/>
      <c r="J75" s="138"/>
      <c r="K75" s="138"/>
      <c r="L75" s="138"/>
      <c r="M75" s="138"/>
      <c r="N75" s="138"/>
      <c r="O75" s="138"/>
      <c r="P75" s="138"/>
      <c r="Q75" s="138"/>
      <c r="R75" s="138"/>
      <c r="S75" s="138"/>
      <c r="T75" s="138"/>
      <c r="U75" s="138"/>
    </row>
    <row r="76" spans="1:21" s="210" customFormat="1" x14ac:dyDescent="0.2">
      <c r="A76" s="121"/>
      <c r="B76" s="121"/>
      <c r="C76" s="121"/>
      <c r="D76" s="121"/>
      <c r="E76" s="121"/>
      <c r="F76" s="121"/>
      <c r="G76" s="121"/>
      <c r="H76" s="121"/>
      <c r="I76" s="121"/>
      <c r="J76" s="121"/>
      <c r="K76" s="121"/>
      <c r="L76" s="121"/>
      <c r="M76" s="121"/>
      <c r="N76" s="121"/>
      <c r="O76" s="121"/>
      <c r="P76" s="121"/>
      <c r="Q76" s="121"/>
      <c r="R76" s="121"/>
      <c r="S76" s="121"/>
      <c r="T76" s="121"/>
      <c r="U76" s="121"/>
    </row>
    <row r="77" spans="1:21" s="210" customFormat="1" ht="16.5" x14ac:dyDescent="0.2">
      <c r="A77" s="138"/>
      <c r="B77" s="138"/>
      <c r="C77" s="138"/>
      <c r="D77" s="138"/>
      <c r="E77" s="138"/>
      <c r="F77" s="138"/>
      <c r="G77" s="138"/>
      <c r="H77" s="138"/>
      <c r="I77" s="138"/>
      <c r="J77" s="138"/>
      <c r="K77" s="138"/>
      <c r="L77" s="138"/>
      <c r="M77" s="138"/>
      <c r="N77" s="138"/>
      <c r="O77" s="138"/>
      <c r="P77" s="138"/>
      <c r="Q77" s="138"/>
      <c r="R77" s="138"/>
      <c r="S77" s="138"/>
      <c r="T77" s="138"/>
      <c r="U77" s="138"/>
    </row>
    <row r="78" spans="1:21" s="210" customFormat="1" x14ac:dyDescent="0.2">
      <c r="A78" s="121"/>
      <c r="B78" s="121"/>
      <c r="C78" s="121"/>
      <c r="D78" s="121"/>
      <c r="E78" s="121"/>
      <c r="F78" s="121"/>
      <c r="G78" s="121"/>
      <c r="H78" s="121"/>
      <c r="I78" s="121"/>
      <c r="J78" s="121"/>
      <c r="K78" s="121"/>
      <c r="L78" s="121"/>
      <c r="M78" s="121"/>
      <c r="N78" s="121"/>
      <c r="O78" s="121"/>
      <c r="P78" s="121"/>
      <c r="Q78" s="121"/>
      <c r="R78" s="121"/>
      <c r="S78" s="121"/>
      <c r="T78" s="121"/>
      <c r="U78" s="121"/>
    </row>
    <row r="79" spans="1:21" s="210" customFormat="1" ht="16.5" x14ac:dyDescent="0.2">
      <c r="A79" s="138"/>
      <c r="B79" s="138"/>
      <c r="C79" s="138"/>
      <c r="D79" s="138"/>
      <c r="E79" s="138"/>
      <c r="F79" s="138"/>
      <c r="G79" s="138"/>
      <c r="H79" s="138"/>
      <c r="I79" s="138"/>
      <c r="J79" s="138"/>
      <c r="K79" s="138"/>
      <c r="L79" s="138"/>
      <c r="M79" s="138"/>
      <c r="N79" s="138"/>
      <c r="O79" s="138"/>
      <c r="P79" s="138"/>
      <c r="Q79" s="138"/>
      <c r="R79" s="138"/>
      <c r="S79" s="138"/>
      <c r="T79" s="138"/>
      <c r="U79" s="138"/>
    </row>
    <row r="80" spans="1:21" s="210" customFormat="1" x14ac:dyDescent="0.2">
      <c r="A80" s="121"/>
      <c r="B80" s="121"/>
      <c r="C80" s="121"/>
      <c r="D80" s="121"/>
      <c r="E80" s="121"/>
      <c r="F80" s="121"/>
      <c r="G80" s="121"/>
      <c r="H80" s="121"/>
      <c r="I80" s="121"/>
      <c r="J80" s="121"/>
      <c r="K80" s="121"/>
      <c r="L80" s="121"/>
      <c r="M80" s="121"/>
      <c r="N80" s="121"/>
      <c r="O80" s="121"/>
      <c r="P80" s="121"/>
      <c r="Q80" s="121"/>
      <c r="R80" s="121"/>
      <c r="S80" s="121"/>
      <c r="T80" s="121"/>
      <c r="U80" s="121"/>
    </row>
    <row r="81" spans="1:21" s="210" customFormat="1" ht="16.5" x14ac:dyDescent="0.2">
      <c r="A81" s="138"/>
      <c r="B81" s="138"/>
      <c r="C81" s="138"/>
      <c r="D81" s="138"/>
      <c r="E81" s="138"/>
      <c r="F81" s="138"/>
      <c r="G81" s="138"/>
      <c r="H81" s="138"/>
      <c r="I81" s="138"/>
      <c r="J81" s="138"/>
      <c r="K81" s="138"/>
      <c r="L81" s="138"/>
      <c r="M81" s="138"/>
      <c r="N81" s="138"/>
      <c r="O81" s="138"/>
      <c r="P81" s="138"/>
      <c r="Q81" s="138"/>
      <c r="R81" s="138"/>
      <c r="S81" s="138"/>
      <c r="T81" s="138"/>
      <c r="U81" s="138"/>
    </row>
    <row r="82" spans="1:21" s="210" customFormat="1" x14ac:dyDescent="0.2">
      <c r="A82" s="121"/>
      <c r="B82" s="121"/>
      <c r="C82" s="121"/>
      <c r="D82" s="121"/>
      <c r="E82" s="121"/>
      <c r="F82" s="121"/>
      <c r="G82" s="121"/>
      <c r="H82" s="121"/>
      <c r="I82" s="121"/>
      <c r="J82" s="121"/>
      <c r="K82" s="121"/>
      <c r="L82" s="121"/>
      <c r="M82" s="121"/>
      <c r="N82" s="121"/>
      <c r="O82" s="121"/>
      <c r="P82" s="121"/>
      <c r="Q82" s="121"/>
      <c r="R82" s="121"/>
      <c r="S82" s="121"/>
      <c r="T82" s="121"/>
      <c r="U82" s="121"/>
    </row>
    <row r="83" spans="1:21" s="210" customFormat="1" ht="16.5" x14ac:dyDescent="0.2">
      <c r="A83" s="138"/>
      <c r="B83" s="138"/>
      <c r="C83" s="138"/>
      <c r="D83" s="138"/>
      <c r="E83" s="138"/>
      <c r="F83" s="138"/>
      <c r="G83" s="138"/>
      <c r="H83" s="138"/>
      <c r="I83" s="138"/>
      <c r="J83" s="138"/>
      <c r="K83" s="138"/>
      <c r="L83" s="138"/>
      <c r="M83" s="138"/>
      <c r="N83" s="138"/>
      <c r="O83" s="138"/>
      <c r="P83" s="138"/>
      <c r="Q83" s="138"/>
      <c r="R83" s="138"/>
      <c r="S83" s="138"/>
      <c r="T83" s="138"/>
      <c r="U83" s="138"/>
    </row>
    <row r="84" spans="1:21" s="210" customFormat="1" x14ac:dyDescent="0.2">
      <c r="A84" s="121"/>
      <c r="B84" s="121"/>
      <c r="C84" s="121"/>
      <c r="D84" s="121"/>
      <c r="E84" s="121"/>
      <c r="F84" s="121"/>
      <c r="G84" s="121"/>
      <c r="H84" s="121"/>
      <c r="I84" s="121"/>
      <c r="J84" s="121"/>
      <c r="K84" s="121"/>
      <c r="L84" s="121"/>
      <c r="M84" s="121"/>
      <c r="N84" s="121"/>
      <c r="O84" s="121"/>
      <c r="P84" s="121"/>
      <c r="Q84" s="121"/>
      <c r="R84" s="121"/>
      <c r="S84" s="121"/>
      <c r="T84" s="121"/>
      <c r="U84" s="121"/>
    </row>
    <row r="85" spans="1:21" s="210" customFormat="1" ht="16.5" x14ac:dyDescent="0.2">
      <c r="A85" s="138"/>
      <c r="B85" s="138"/>
      <c r="C85" s="138"/>
      <c r="D85" s="138"/>
      <c r="E85" s="138"/>
      <c r="F85" s="138"/>
      <c r="G85" s="138"/>
      <c r="H85" s="138"/>
      <c r="I85" s="138"/>
      <c r="J85" s="138"/>
      <c r="K85" s="138"/>
      <c r="L85" s="138"/>
      <c r="M85" s="138"/>
      <c r="N85" s="138"/>
      <c r="O85" s="138"/>
      <c r="P85" s="138"/>
      <c r="Q85" s="138"/>
      <c r="R85" s="138"/>
      <c r="S85" s="138"/>
      <c r="T85" s="138"/>
      <c r="U85" s="138"/>
    </row>
    <row r="86" spans="1:21" s="210" customFormat="1" x14ac:dyDescent="0.2">
      <c r="A86" s="121"/>
      <c r="B86" s="121"/>
      <c r="C86" s="121"/>
      <c r="D86" s="121"/>
      <c r="E86" s="121"/>
      <c r="F86" s="121"/>
      <c r="G86" s="121"/>
      <c r="H86" s="121"/>
      <c r="I86" s="121"/>
      <c r="J86" s="121"/>
      <c r="K86" s="121"/>
      <c r="L86" s="121"/>
      <c r="M86" s="121"/>
      <c r="N86" s="121"/>
      <c r="O86" s="121"/>
      <c r="P86" s="121"/>
      <c r="Q86" s="121"/>
      <c r="R86" s="121"/>
      <c r="S86" s="121"/>
      <c r="T86" s="121"/>
      <c r="U86" s="121"/>
    </row>
    <row r="87" spans="1:21" s="210" customFormat="1" ht="16.5" x14ac:dyDescent="0.2">
      <c r="A87" s="138"/>
      <c r="B87" s="138"/>
      <c r="C87" s="138"/>
      <c r="D87" s="138"/>
      <c r="E87" s="138"/>
      <c r="F87" s="138"/>
      <c r="G87" s="138"/>
      <c r="H87" s="138"/>
      <c r="I87" s="138"/>
      <c r="J87" s="138"/>
      <c r="K87" s="138"/>
      <c r="L87" s="138"/>
      <c r="M87" s="138"/>
      <c r="N87" s="138"/>
      <c r="O87" s="138"/>
      <c r="P87" s="138"/>
      <c r="Q87" s="138"/>
      <c r="R87" s="138"/>
      <c r="S87" s="138"/>
      <c r="T87" s="138"/>
      <c r="U87" s="138"/>
    </row>
    <row r="88" spans="1:21" s="210" customFormat="1" x14ac:dyDescent="0.2">
      <c r="A88" s="121"/>
      <c r="B88" s="121"/>
      <c r="C88" s="121"/>
      <c r="D88" s="121"/>
      <c r="E88" s="121"/>
      <c r="F88" s="121"/>
      <c r="G88" s="121"/>
      <c r="H88" s="121"/>
      <c r="I88" s="121"/>
      <c r="J88" s="121"/>
      <c r="K88" s="121"/>
      <c r="L88" s="121"/>
      <c r="M88" s="121"/>
      <c r="N88" s="121"/>
      <c r="O88" s="121"/>
      <c r="P88" s="121"/>
      <c r="Q88" s="121"/>
      <c r="R88" s="121"/>
      <c r="S88" s="121"/>
      <c r="T88" s="121"/>
      <c r="U88" s="121"/>
    </row>
    <row r="89" spans="1:21" s="210" customFormat="1" ht="16.5" x14ac:dyDescent="0.2">
      <c r="A89" s="138"/>
      <c r="B89" s="138"/>
      <c r="C89" s="138"/>
      <c r="D89" s="138"/>
      <c r="E89" s="138"/>
      <c r="F89" s="138"/>
      <c r="G89" s="138"/>
      <c r="H89" s="138"/>
      <c r="I89" s="138"/>
      <c r="J89" s="138"/>
      <c r="K89" s="138"/>
      <c r="L89" s="138"/>
      <c r="M89" s="138"/>
      <c r="N89" s="138"/>
      <c r="O89" s="138"/>
      <c r="P89" s="138"/>
      <c r="Q89" s="138"/>
      <c r="R89" s="138"/>
      <c r="S89" s="138"/>
      <c r="T89" s="138"/>
      <c r="U89" s="138"/>
    </row>
    <row r="90" spans="1:21" x14ac:dyDescent="0.2">
      <c r="A90" s="121"/>
      <c r="Q90" s="121"/>
    </row>
    <row r="91" spans="1:21" ht="16.5" x14ac:dyDescent="0.2">
      <c r="A91" s="138"/>
      <c r="B91" s="138"/>
      <c r="C91" s="138"/>
      <c r="D91" s="138"/>
      <c r="E91" s="138"/>
      <c r="F91" s="138"/>
      <c r="G91" s="138"/>
      <c r="H91" s="138"/>
      <c r="I91" s="138"/>
      <c r="J91" s="138"/>
      <c r="K91" s="138"/>
      <c r="L91" s="138"/>
      <c r="M91" s="138"/>
      <c r="N91" s="138"/>
      <c r="O91" s="138"/>
      <c r="P91" s="138"/>
      <c r="Q91" s="138"/>
      <c r="R91" s="138"/>
      <c r="S91" s="138"/>
      <c r="T91" s="138"/>
      <c r="U91" s="138"/>
    </row>
    <row r="92" spans="1:21" x14ac:dyDescent="0.2">
      <c r="A92" s="121"/>
      <c r="Q92" s="121"/>
    </row>
    <row r="93" spans="1:21" ht="16.5" x14ac:dyDescent="0.2">
      <c r="A93" s="138"/>
      <c r="B93" s="138"/>
      <c r="C93" s="138"/>
      <c r="D93" s="138"/>
      <c r="E93" s="138"/>
      <c r="F93" s="138"/>
      <c r="G93" s="138"/>
      <c r="H93" s="138"/>
      <c r="I93" s="138"/>
      <c r="J93" s="138"/>
      <c r="K93" s="138"/>
      <c r="L93" s="138"/>
      <c r="M93" s="138"/>
      <c r="N93" s="138"/>
      <c r="O93" s="138"/>
      <c r="P93" s="138"/>
      <c r="Q93" s="138"/>
      <c r="R93" s="138"/>
      <c r="S93" s="138"/>
      <c r="T93" s="138"/>
      <c r="U93" s="138"/>
    </row>
    <row r="94" spans="1:21" x14ac:dyDescent="0.2">
      <c r="A94" s="121"/>
      <c r="Q94" s="121"/>
    </row>
    <row r="95" spans="1:21" ht="16.5" x14ac:dyDescent="0.2">
      <c r="A95" s="138"/>
      <c r="B95" s="138"/>
      <c r="C95" s="138"/>
      <c r="D95" s="138"/>
      <c r="E95" s="138"/>
      <c r="F95" s="138"/>
      <c r="G95" s="138"/>
      <c r="H95" s="138"/>
      <c r="I95" s="138"/>
      <c r="J95" s="138"/>
      <c r="K95" s="138"/>
      <c r="L95" s="138"/>
      <c r="M95" s="138"/>
      <c r="N95" s="138"/>
      <c r="O95" s="138"/>
      <c r="P95" s="138"/>
      <c r="Q95" s="138"/>
      <c r="R95" s="138"/>
      <c r="S95" s="138"/>
      <c r="T95" s="138"/>
      <c r="U95" s="138"/>
    </row>
  </sheetData>
  <dataConsolidate link="1"/>
  <mergeCells count="13">
    <mergeCell ref="A7:J7"/>
    <mergeCell ref="B41:B56"/>
    <mergeCell ref="B24:B40"/>
    <mergeCell ref="A1:K1"/>
    <mergeCell ref="K7:T7"/>
    <mergeCell ref="C2:K2"/>
    <mergeCell ref="C3:K3"/>
    <mergeCell ref="A4:B4"/>
    <mergeCell ref="C4:K4"/>
    <mergeCell ref="A5:B5"/>
    <mergeCell ref="C5:K5"/>
    <mergeCell ref="B9:B23"/>
    <mergeCell ref="A9:A56"/>
  </mergeCells>
  <dataValidations count="1">
    <dataValidation type="list" allowBlank="1" showInputMessage="1" showErrorMessage="1" sqref="C57:D57" xr:uid="{00000000-0002-0000-0500-000000000000}">
      <formula1>strosek</formula1>
    </dataValidation>
  </dataValidations>
  <printOptions headings="1"/>
  <pageMargins left="0.19685039370078741" right="0.19685039370078741" top="0.19685039370078741" bottom="0.19685039370078741" header="0.19685039370078741" footer="0.19685039370078741"/>
  <pageSetup paperSize="9" scale="39" fitToHeight="0" orientation="landscape" r:id="rId1"/>
  <headerFooter scaleWithDoc="0" alignWithMargins="0"/>
  <legacyDrawingHF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1000000}">
          <x14:formula1>
            <xm:f>'RM '!$B$1:$B$3</xm:f>
          </x14:formula1>
          <xm:sqref>Q9:Q23 Q25:Q39 Q73:Q87 Q41:Q55</xm:sqref>
        </x14:dataValidation>
        <x14:dataValidation type="list" allowBlank="1" showInputMessage="1" showErrorMessage="1" xr:uid="{00000000-0002-0000-0500-000002000000}">
          <x14:formula1>
            <xm:f>'RM '!$B$4:$B$6</xm:f>
          </x14:formula1>
          <xm:sqref>C73:C87</xm:sqref>
        </x14:dataValidation>
        <x14:dataValidation type="list" allowBlank="1" showInputMessage="1" showErrorMessage="1" xr:uid="{00000000-0002-0000-0500-000003000000}">
          <x14:formula1>
            <xm:f>'RM '!$B$13:$B$16</xm:f>
          </x14:formula1>
          <xm:sqref>D73:D87</xm:sqref>
        </x14:dataValidation>
        <x14:dataValidation type="list" allowBlank="1" showInputMessage="1" showErrorMessage="1" xr:uid="{00000000-0002-0000-0500-000004000000}">
          <x14:formula1>
            <xm:f>'RM '!$B$7</xm:f>
          </x14:formula1>
          <xm:sqref>C9:C23 C25:C39 C41:C55</xm:sqref>
        </x14:dataValidation>
        <x14:dataValidation type="list" allowBlank="1" showInputMessage="1" showErrorMessage="1" xr:uid="{00000000-0002-0000-0500-000005000000}">
          <x14:formula1>
            <xm:f>'RM '!$B$32:$B$35</xm:f>
          </x14:formula1>
          <xm:sqref>D9:D23 D25:D39 D41:D55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90"/>
  <sheetViews>
    <sheetView zoomScaleNormal="100" workbookViewId="0">
      <selection activeCell="C66" sqref="C66"/>
    </sheetView>
  </sheetViews>
  <sheetFormatPr defaultColWidth="8.85546875" defaultRowHeight="12.75" x14ac:dyDescent="0.2"/>
  <cols>
    <col min="1" max="1" width="11.28515625" style="120" customWidth="1"/>
    <col min="2" max="2" width="14.140625" style="121" bestFit="1" customWidth="1"/>
    <col min="3" max="4" width="40.85546875" style="121" customWidth="1"/>
    <col min="5" max="5" width="45.140625" style="121" customWidth="1"/>
    <col min="6" max="6" width="18.7109375" style="121" customWidth="1"/>
    <col min="7" max="7" width="16.42578125" style="121" customWidth="1"/>
    <col min="8" max="8" width="9.5703125" style="121" customWidth="1"/>
    <col min="9" max="9" width="10.42578125" style="121" customWidth="1"/>
    <col min="10" max="10" width="8.5703125" style="121" bestFit="1" customWidth="1"/>
    <col min="11" max="11" width="15.28515625" style="121" customWidth="1"/>
    <col min="12" max="12" width="8.85546875" style="121" customWidth="1"/>
    <col min="13" max="15" width="12.7109375" style="121" customWidth="1"/>
    <col min="16" max="16" width="11.28515625" style="121" bestFit="1" customWidth="1"/>
    <col min="17" max="17" width="14" style="122" customWidth="1"/>
    <col min="18" max="19" width="12.7109375" style="121" customWidth="1"/>
    <col min="20" max="20" width="25.28515625" style="121" customWidth="1"/>
    <col min="21" max="21" width="8.85546875" style="121"/>
    <col min="22" max="22" width="8.85546875" style="121" hidden="1" customWidth="1"/>
    <col min="23" max="16384" width="8.85546875" style="121"/>
  </cols>
  <sheetData>
    <row r="1" spans="1:20" x14ac:dyDescent="0.2">
      <c r="A1" s="225" t="s">
        <v>217</v>
      </c>
      <c r="B1" s="226"/>
      <c r="C1" s="226"/>
      <c r="D1" s="226"/>
      <c r="E1" s="226"/>
      <c r="F1" s="226"/>
      <c r="G1" s="226"/>
      <c r="H1" s="226"/>
      <c r="I1" s="226"/>
      <c r="J1" s="226"/>
      <c r="K1" s="227"/>
    </row>
    <row r="2" spans="1:20" x14ac:dyDescent="0.2">
      <c r="A2" s="196" t="s">
        <v>11</v>
      </c>
      <c r="B2" s="124"/>
      <c r="C2" s="221">
        <f>'TI Izravni tr.-Aktivn. 1.1.'!C2:K2</f>
        <v>0</v>
      </c>
      <c r="D2" s="221"/>
      <c r="E2" s="221"/>
      <c r="F2" s="221"/>
      <c r="G2" s="221"/>
      <c r="H2" s="221"/>
      <c r="I2" s="221"/>
      <c r="J2" s="221"/>
      <c r="K2" s="221"/>
    </row>
    <row r="3" spans="1:20" x14ac:dyDescent="0.2">
      <c r="A3" s="196" t="s">
        <v>12</v>
      </c>
      <c r="B3" s="124"/>
      <c r="C3" s="221">
        <f>'TI Izravni tr.-Aktivn. 1.1.'!C3:K3</f>
        <v>0</v>
      </c>
      <c r="D3" s="221"/>
      <c r="E3" s="221"/>
      <c r="F3" s="221"/>
      <c r="G3" s="221"/>
      <c r="H3" s="221"/>
      <c r="I3" s="221"/>
      <c r="J3" s="221"/>
      <c r="K3" s="221"/>
    </row>
    <row r="4" spans="1:20" x14ac:dyDescent="0.2">
      <c r="A4" s="221" t="s">
        <v>100</v>
      </c>
      <c r="B4" s="221"/>
      <c r="C4" s="221">
        <f>'TI Izravni tr.-Aktivn. 1.1.'!C4:K4</f>
        <v>0</v>
      </c>
      <c r="D4" s="221"/>
      <c r="E4" s="221"/>
      <c r="F4" s="221"/>
      <c r="G4" s="221"/>
      <c r="H4" s="221"/>
      <c r="I4" s="221"/>
      <c r="J4" s="221"/>
      <c r="K4" s="221"/>
    </row>
    <row r="5" spans="1:20" x14ac:dyDescent="0.2">
      <c r="A5" s="221" t="s">
        <v>183</v>
      </c>
      <c r="B5" s="221"/>
      <c r="C5" s="221">
        <f>'TI Izravni tr.-Aktivn. 1.1.'!C5:K5</f>
        <v>0</v>
      </c>
      <c r="D5" s="221"/>
      <c r="E5" s="221"/>
      <c r="F5" s="221"/>
      <c r="G5" s="221"/>
      <c r="H5" s="221"/>
      <c r="I5" s="221"/>
      <c r="J5" s="221"/>
      <c r="K5" s="221"/>
    </row>
    <row r="6" spans="1:20" x14ac:dyDescent="0.2">
      <c r="A6" s="208"/>
      <c r="B6" s="209"/>
      <c r="C6" s="210"/>
      <c r="D6" s="210"/>
      <c r="E6" s="210"/>
      <c r="F6" s="210"/>
      <c r="G6" s="210"/>
      <c r="H6" s="210"/>
      <c r="I6" s="210"/>
      <c r="J6" s="210"/>
      <c r="K6" s="210"/>
    </row>
    <row r="7" spans="1:20" x14ac:dyDescent="0.2">
      <c r="A7" s="222" t="s">
        <v>195</v>
      </c>
      <c r="B7" s="234"/>
      <c r="C7" s="234"/>
      <c r="D7" s="234"/>
      <c r="E7" s="234"/>
      <c r="F7" s="234"/>
      <c r="G7" s="234"/>
      <c r="H7" s="234"/>
      <c r="I7" s="234"/>
      <c r="J7" s="235"/>
      <c r="K7" s="228" t="s">
        <v>15</v>
      </c>
      <c r="L7" s="229"/>
      <c r="M7" s="229"/>
      <c r="N7" s="229"/>
      <c r="O7" s="229"/>
      <c r="P7" s="229"/>
      <c r="Q7" s="229"/>
      <c r="R7" s="229"/>
      <c r="S7" s="229"/>
      <c r="T7" s="230"/>
    </row>
    <row r="8" spans="1:20" s="51" customFormat="1" ht="63.75" customHeight="1" x14ac:dyDescent="0.2">
      <c r="A8" s="207"/>
      <c r="B8" s="48" t="s">
        <v>10</v>
      </c>
      <c r="C8" s="48" t="s">
        <v>97</v>
      </c>
      <c r="D8" s="48" t="s">
        <v>24</v>
      </c>
      <c r="E8" s="48" t="s">
        <v>16</v>
      </c>
      <c r="F8" s="48" t="s">
        <v>90</v>
      </c>
      <c r="G8" s="48" t="s">
        <v>104</v>
      </c>
      <c r="H8" s="67" t="s">
        <v>109</v>
      </c>
      <c r="I8" s="48" t="s">
        <v>17</v>
      </c>
      <c r="J8" s="48" t="s">
        <v>18</v>
      </c>
      <c r="K8" s="48" t="s">
        <v>96</v>
      </c>
      <c r="L8" s="48" t="s">
        <v>128</v>
      </c>
      <c r="M8" s="49" t="s">
        <v>92</v>
      </c>
      <c r="N8" s="49" t="s">
        <v>93</v>
      </c>
      <c r="O8" s="49" t="s">
        <v>179</v>
      </c>
      <c r="P8" s="111" t="s">
        <v>181</v>
      </c>
      <c r="Q8" s="50" t="s">
        <v>20</v>
      </c>
      <c r="R8" s="49" t="s">
        <v>77</v>
      </c>
      <c r="S8" s="49" t="s">
        <v>19</v>
      </c>
      <c r="T8" s="49" t="s">
        <v>23</v>
      </c>
    </row>
    <row r="9" spans="1:20" ht="12.75" customHeight="1" x14ac:dyDescent="0.2">
      <c r="A9" s="242" t="s">
        <v>240</v>
      </c>
      <c r="B9" s="216" t="s">
        <v>13</v>
      </c>
      <c r="C9" s="113"/>
      <c r="D9" s="113"/>
      <c r="E9" s="114"/>
      <c r="F9" s="114"/>
      <c r="G9" s="114"/>
      <c r="H9" s="116"/>
      <c r="I9" s="117"/>
      <c r="J9" s="118"/>
      <c r="K9" s="119"/>
      <c r="L9" s="180"/>
      <c r="M9" s="125">
        <f>J9*K9*(1+L9)</f>
        <v>0</v>
      </c>
      <c r="N9" s="125">
        <f>J9*K9*L9</f>
        <v>0</v>
      </c>
      <c r="O9" s="125">
        <f>M9-N9</f>
        <v>0</v>
      </c>
      <c r="P9" s="126">
        <f>M9</f>
        <v>0</v>
      </c>
      <c r="Q9" s="127">
        <v>1</v>
      </c>
      <c r="R9" s="125">
        <f>(P9*Q9)</f>
        <v>0</v>
      </c>
      <c r="S9" s="125">
        <f t="shared" ref="S9:S23" si="0">M9-R9</f>
        <v>0</v>
      </c>
      <c r="T9" s="118"/>
    </row>
    <row r="10" spans="1:20" x14ac:dyDescent="0.2">
      <c r="A10" s="242"/>
      <c r="B10" s="217"/>
      <c r="C10" s="113"/>
      <c r="D10" s="113"/>
      <c r="E10" s="114"/>
      <c r="F10" s="114"/>
      <c r="G10" s="114"/>
      <c r="H10" s="116"/>
      <c r="I10" s="117"/>
      <c r="J10" s="118"/>
      <c r="K10" s="119"/>
      <c r="L10" s="180"/>
      <c r="M10" s="125">
        <f t="shared" ref="M10:M19" si="1">J10*K10*(1+L10)</f>
        <v>0</v>
      </c>
      <c r="N10" s="125">
        <f t="shared" ref="N10:N19" si="2">J10*K10*L10</f>
        <v>0</v>
      </c>
      <c r="O10" s="125">
        <f t="shared" ref="O10:O19" si="3">M10-N10</f>
        <v>0</v>
      </c>
      <c r="P10" s="126">
        <f t="shared" ref="P10:P56" si="4">M10</f>
        <v>0</v>
      </c>
      <c r="Q10" s="127">
        <v>1</v>
      </c>
      <c r="R10" s="125">
        <f t="shared" ref="R10:R20" si="5">(P10*Q10)</f>
        <v>0</v>
      </c>
      <c r="S10" s="125">
        <f t="shared" si="0"/>
        <v>0</v>
      </c>
      <c r="T10" s="118"/>
    </row>
    <row r="11" spans="1:20" x14ac:dyDescent="0.2">
      <c r="A11" s="242"/>
      <c r="B11" s="217"/>
      <c r="C11" s="113"/>
      <c r="D11" s="113"/>
      <c r="E11" s="114"/>
      <c r="F11" s="114"/>
      <c r="G11" s="114"/>
      <c r="H11" s="116"/>
      <c r="I11" s="117"/>
      <c r="J11" s="118"/>
      <c r="K11" s="119"/>
      <c r="L11" s="180"/>
      <c r="M11" s="125">
        <f t="shared" si="1"/>
        <v>0</v>
      </c>
      <c r="N11" s="125">
        <f t="shared" si="2"/>
        <v>0</v>
      </c>
      <c r="O11" s="125">
        <f t="shared" si="3"/>
        <v>0</v>
      </c>
      <c r="P11" s="126">
        <f t="shared" si="4"/>
        <v>0</v>
      </c>
      <c r="Q11" s="127">
        <v>1</v>
      </c>
      <c r="R11" s="125">
        <f t="shared" si="5"/>
        <v>0</v>
      </c>
      <c r="S11" s="125">
        <f t="shared" si="0"/>
        <v>0</v>
      </c>
      <c r="T11" s="118"/>
    </row>
    <row r="12" spans="1:20" x14ac:dyDescent="0.2">
      <c r="A12" s="242"/>
      <c r="B12" s="217"/>
      <c r="C12" s="113"/>
      <c r="D12" s="113"/>
      <c r="E12" s="114"/>
      <c r="F12" s="114"/>
      <c r="G12" s="114"/>
      <c r="H12" s="116"/>
      <c r="I12" s="117"/>
      <c r="J12" s="118"/>
      <c r="K12" s="119"/>
      <c r="L12" s="180"/>
      <c r="M12" s="125">
        <f t="shared" si="1"/>
        <v>0</v>
      </c>
      <c r="N12" s="125">
        <f t="shared" si="2"/>
        <v>0</v>
      </c>
      <c r="O12" s="125">
        <f t="shared" si="3"/>
        <v>0</v>
      </c>
      <c r="P12" s="126">
        <f t="shared" si="4"/>
        <v>0</v>
      </c>
      <c r="Q12" s="127">
        <v>1</v>
      </c>
      <c r="R12" s="125">
        <f t="shared" si="5"/>
        <v>0</v>
      </c>
      <c r="S12" s="125">
        <f t="shared" si="0"/>
        <v>0</v>
      </c>
      <c r="T12" s="118"/>
    </row>
    <row r="13" spans="1:20" x14ac:dyDescent="0.2">
      <c r="A13" s="242"/>
      <c r="B13" s="217"/>
      <c r="C13" s="113"/>
      <c r="D13" s="113"/>
      <c r="E13" s="114"/>
      <c r="F13" s="114"/>
      <c r="G13" s="114"/>
      <c r="H13" s="116"/>
      <c r="I13" s="117"/>
      <c r="J13" s="118"/>
      <c r="K13" s="119"/>
      <c r="L13" s="180"/>
      <c r="M13" s="125">
        <f t="shared" si="1"/>
        <v>0</v>
      </c>
      <c r="N13" s="125">
        <f t="shared" si="2"/>
        <v>0</v>
      </c>
      <c r="O13" s="125">
        <f t="shared" si="3"/>
        <v>0</v>
      </c>
      <c r="P13" s="126">
        <f t="shared" si="4"/>
        <v>0</v>
      </c>
      <c r="Q13" s="127">
        <v>1</v>
      </c>
      <c r="R13" s="125">
        <f t="shared" si="5"/>
        <v>0</v>
      </c>
      <c r="S13" s="125">
        <f t="shared" si="0"/>
        <v>0</v>
      </c>
      <c r="T13" s="118"/>
    </row>
    <row r="14" spans="1:20" x14ac:dyDescent="0.2">
      <c r="A14" s="242"/>
      <c r="B14" s="217"/>
      <c r="C14" s="113"/>
      <c r="D14" s="113"/>
      <c r="E14" s="114"/>
      <c r="F14" s="114"/>
      <c r="G14" s="114"/>
      <c r="H14" s="116"/>
      <c r="I14" s="117"/>
      <c r="J14" s="118"/>
      <c r="K14" s="119"/>
      <c r="L14" s="180"/>
      <c r="M14" s="125">
        <f t="shared" si="1"/>
        <v>0</v>
      </c>
      <c r="N14" s="125">
        <f t="shared" si="2"/>
        <v>0</v>
      </c>
      <c r="O14" s="125">
        <f t="shared" si="3"/>
        <v>0</v>
      </c>
      <c r="P14" s="126">
        <f t="shared" si="4"/>
        <v>0</v>
      </c>
      <c r="Q14" s="127">
        <v>1</v>
      </c>
      <c r="R14" s="125">
        <f t="shared" si="5"/>
        <v>0</v>
      </c>
      <c r="S14" s="125">
        <f t="shared" si="0"/>
        <v>0</v>
      </c>
      <c r="T14" s="118"/>
    </row>
    <row r="15" spans="1:20" x14ac:dyDescent="0.2">
      <c r="A15" s="242"/>
      <c r="B15" s="217"/>
      <c r="C15" s="113"/>
      <c r="D15" s="113"/>
      <c r="E15" s="114"/>
      <c r="F15" s="114"/>
      <c r="G15" s="114"/>
      <c r="H15" s="116"/>
      <c r="I15" s="117"/>
      <c r="J15" s="118"/>
      <c r="K15" s="119"/>
      <c r="L15" s="180"/>
      <c r="M15" s="125">
        <f t="shared" si="1"/>
        <v>0</v>
      </c>
      <c r="N15" s="125">
        <f t="shared" si="2"/>
        <v>0</v>
      </c>
      <c r="O15" s="125">
        <f t="shared" si="3"/>
        <v>0</v>
      </c>
      <c r="P15" s="126">
        <f t="shared" si="4"/>
        <v>0</v>
      </c>
      <c r="Q15" s="127">
        <v>1</v>
      </c>
      <c r="R15" s="125">
        <f t="shared" si="5"/>
        <v>0</v>
      </c>
      <c r="S15" s="125">
        <f t="shared" si="0"/>
        <v>0</v>
      </c>
      <c r="T15" s="118"/>
    </row>
    <row r="16" spans="1:20" x14ac:dyDescent="0.2">
      <c r="A16" s="242"/>
      <c r="B16" s="217"/>
      <c r="C16" s="113"/>
      <c r="D16" s="113"/>
      <c r="E16" s="114"/>
      <c r="F16" s="114"/>
      <c r="G16" s="114"/>
      <c r="H16" s="116"/>
      <c r="I16" s="117"/>
      <c r="J16" s="118"/>
      <c r="K16" s="119"/>
      <c r="L16" s="180"/>
      <c r="M16" s="125">
        <f t="shared" si="1"/>
        <v>0</v>
      </c>
      <c r="N16" s="125">
        <f t="shared" si="2"/>
        <v>0</v>
      </c>
      <c r="O16" s="125">
        <f t="shared" si="3"/>
        <v>0</v>
      </c>
      <c r="P16" s="126">
        <f t="shared" si="4"/>
        <v>0</v>
      </c>
      <c r="Q16" s="127">
        <v>1</v>
      </c>
      <c r="R16" s="125">
        <f t="shared" si="5"/>
        <v>0</v>
      </c>
      <c r="S16" s="125">
        <f t="shared" si="0"/>
        <v>0</v>
      </c>
      <c r="T16" s="118"/>
    </row>
    <row r="17" spans="1:22" x14ac:dyDescent="0.2">
      <c r="A17" s="242"/>
      <c r="B17" s="217"/>
      <c r="C17" s="113"/>
      <c r="D17" s="113"/>
      <c r="E17" s="114"/>
      <c r="F17" s="114"/>
      <c r="G17" s="114"/>
      <c r="H17" s="116"/>
      <c r="I17" s="117"/>
      <c r="J17" s="118"/>
      <c r="K17" s="119"/>
      <c r="L17" s="180"/>
      <c r="M17" s="125">
        <f t="shared" si="1"/>
        <v>0</v>
      </c>
      <c r="N17" s="125">
        <f t="shared" si="2"/>
        <v>0</v>
      </c>
      <c r="O17" s="125">
        <f t="shared" si="3"/>
        <v>0</v>
      </c>
      <c r="P17" s="126">
        <f t="shared" si="4"/>
        <v>0</v>
      </c>
      <c r="Q17" s="127">
        <v>1</v>
      </c>
      <c r="R17" s="125">
        <f t="shared" si="5"/>
        <v>0</v>
      </c>
      <c r="S17" s="125">
        <f t="shared" si="0"/>
        <v>0</v>
      </c>
      <c r="T17" s="118"/>
    </row>
    <row r="18" spans="1:22" x14ac:dyDescent="0.2">
      <c r="A18" s="242"/>
      <c r="B18" s="217"/>
      <c r="C18" s="113"/>
      <c r="D18" s="113"/>
      <c r="E18" s="114"/>
      <c r="F18" s="114"/>
      <c r="G18" s="114"/>
      <c r="H18" s="116"/>
      <c r="I18" s="117"/>
      <c r="J18" s="118"/>
      <c r="K18" s="119"/>
      <c r="L18" s="180"/>
      <c r="M18" s="125">
        <f t="shared" si="1"/>
        <v>0</v>
      </c>
      <c r="N18" s="125">
        <f t="shared" si="2"/>
        <v>0</v>
      </c>
      <c r="O18" s="125">
        <f t="shared" si="3"/>
        <v>0</v>
      </c>
      <c r="P18" s="126">
        <f t="shared" si="4"/>
        <v>0</v>
      </c>
      <c r="Q18" s="127">
        <v>1</v>
      </c>
      <c r="R18" s="125">
        <f t="shared" si="5"/>
        <v>0</v>
      </c>
      <c r="S18" s="125">
        <f t="shared" si="0"/>
        <v>0</v>
      </c>
      <c r="T18" s="118"/>
    </row>
    <row r="19" spans="1:22" x14ac:dyDescent="0.2">
      <c r="A19" s="242"/>
      <c r="B19" s="217"/>
      <c r="C19" s="113"/>
      <c r="D19" s="113"/>
      <c r="E19" s="114"/>
      <c r="F19" s="114"/>
      <c r="G19" s="114"/>
      <c r="H19" s="116"/>
      <c r="I19" s="117"/>
      <c r="J19" s="118"/>
      <c r="K19" s="119"/>
      <c r="L19" s="180"/>
      <c r="M19" s="125">
        <f t="shared" si="1"/>
        <v>0</v>
      </c>
      <c r="N19" s="125">
        <f t="shared" si="2"/>
        <v>0</v>
      </c>
      <c r="O19" s="125">
        <f t="shared" si="3"/>
        <v>0</v>
      </c>
      <c r="P19" s="126">
        <f t="shared" si="4"/>
        <v>0</v>
      </c>
      <c r="Q19" s="127">
        <v>1</v>
      </c>
      <c r="R19" s="125">
        <f t="shared" si="5"/>
        <v>0</v>
      </c>
      <c r="S19" s="125">
        <f t="shared" si="0"/>
        <v>0</v>
      </c>
      <c r="T19" s="118"/>
    </row>
    <row r="20" spans="1:22" x14ac:dyDescent="0.2">
      <c r="A20" s="242"/>
      <c r="B20" s="217"/>
      <c r="C20" s="113"/>
      <c r="D20" s="113"/>
      <c r="E20" s="114"/>
      <c r="F20" s="114"/>
      <c r="G20" s="114"/>
      <c r="H20" s="116"/>
      <c r="I20" s="117"/>
      <c r="J20" s="118"/>
      <c r="K20" s="119"/>
      <c r="L20" s="180"/>
      <c r="M20" s="125">
        <f>J20*K20*(1+L20)</f>
        <v>0</v>
      </c>
      <c r="N20" s="125">
        <f>J20*K20*L20</f>
        <v>0</v>
      </c>
      <c r="O20" s="125">
        <f>M20-N20</f>
        <v>0</v>
      </c>
      <c r="P20" s="126">
        <f t="shared" si="4"/>
        <v>0</v>
      </c>
      <c r="Q20" s="127">
        <v>1</v>
      </c>
      <c r="R20" s="125">
        <f t="shared" si="5"/>
        <v>0</v>
      </c>
      <c r="S20" s="125">
        <f t="shared" si="0"/>
        <v>0</v>
      </c>
      <c r="T20" s="118"/>
      <c r="V20" s="121" t="s">
        <v>1</v>
      </c>
    </row>
    <row r="21" spans="1:22" x14ac:dyDescent="0.2">
      <c r="A21" s="242"/>
      <c r="B21" s="217"/>
      <c r="C21" s="113"/>
      <c r="D21" s="113"/>
      <c r="E21" s="114"/>
      <c r="F21" s="114"/>
      <c r="G21" s="114"/>
      <c r="H21" s="116"/>
      <c r="I21" s="117"/>
      <c r="J21" s="118"/>
      <c r="K21" s="119"/>
      <c r="L21" s="180"/>
      <c r="M21" s="125">
        <f>J21*K21*(1+L21)</f>
        <v>0</v>
      </c>
      <c r="N21" s="125">
        <f>J21*K21*L21</f>
        <v>0</v>
      </c>
      <c r="O21" s="125">
        <f>M21-N21</f>
        <v>0</v>
      </c>
      <c r="P21" s="126">
        <f t="shared" si="4"/>
        <v>0</v>
      </c>
      <c r="Q21" s="127">
        <v>1</v>
      </c>
      <c r="R21" s="125">
        <f>(P21*Q21)</f>
        <v>0</v>
      </c>
      <c r="S21" s="125">
        <f t="shared" si="0"/>
        <v>0</v>
      </c>
      <c r="T21" s="118"/>
      <c r="V21" s="121" t="s">
        <v>2</v>
      </c>
    </row>
    <row r="22" spans="1:22" x14ac:dyDescent="0.2">
      <c r="A22" s="242"/>
      <c r="B22" s="217"/>
      <c r="C22" s="113"/>
      <c r="D22" s="113"/>
      <c r="E22" s="114"/>
      <c r="F22" s="114"/>
      <c r="G22" s="114"/>
      <c r="H22" s="116"/>
      <c r="I22" s="117"/>
      <c r="J22" s="118"/>
      <c r="K22" s="119"/>
      <c r="L22" s="180"/>
      <c r="M22" s="125">
        <f>J22*K22*(1+L22)</f>
        <v>0</v>
      </c>
      <c r="N22" s="125">
        <f>J22*K22*L22</f>
        <v>0</v>
      </c>
      <c r="O22" s="125">
        <f>M22-N22</f>
        <v>0</v>
      </c>
      <c r="P22" s="126">
        <f t="shared" si="4"/>
        <v>0</v>
      </c>
      <c r="Q22" s="127">
        <v>1</v>
      </c>
      <c r="R22" s="125">
        <f>(P22*Q22)</f>
        <v>0</v>
      </c>
      <c r="S22" s="125">
        <f t="shared" si="0"/>
        <v>0</v>
      </c>
      <c r="T22" s="118"/>
      <c r="V22" s="121" t="s">
        <v>0</v>
      </c>
    </row>
    <row r="23" spans="1:22" x14ac:dyDescent="0.2">
      <c r="A23" s="242"/>
      <c r="B23" s="218"/>
      <c r="C23" s="113"/>
      <c r="D23" s="113"/>
      <c r="E23" s="114"/>
      <c r="F23" s="114"/>
      <c r="G23" s="114"/>
      <c r="H23" s="116"/>
      <c r="I23" s="117"/>
      <c r="J23" s="118"/>
      <c r="K23" s="119"/>
      <c r="L23" s="180"/>
      <c r="M23" s="125">
        <f>J23*K23*(1+L23)</f>
        <v>0</v>
      </c>
      <c r="N23" s="125">
        <f>J23*K23*L23</f>
        <v>0</v>
      </c>
      <c r="O23" s="125">
        <f>M23-N23</f>
        <v>0</v>
      </c>
      <c r="P23" s="126">
        <f t="shared" si="4"/>
        <v>0</v>
      </c>
      <c r="Q23" s="127">
        <v>1</v>
      </c>
      <c r="R23" s="125">
        <f>(P23*Q23)</f>
        <v>0</v>
      </c>
      <c r="S23" s="125">
        <f t="shared" si="0"/>
        <v>0</v>
      </c>
      <c r="T23" s="118"/>
      <c r="V23" s="121" t="s">
        <v>4</v>
      </c>
    </row>
    <row r="24" spans="1:22" ht="12.75" customHeight="1" x14ac:dyDescent="0.2">
      <c r="A24" s="242"/>
      <c r="B24" s="216" t="s">
        <v>14</v>
      </c>
      <c r="C24" s="128"/>
      <c r="D24" s="129"/>
      <c r="E24" s="129"/>
      <c r="F24" s="151"/>
      <c r="G24" s="151"/>
      <c r="H24" s="129"/>
      <c r="I24" s="129"/>
      <c r="J24" s="129"/>
      <c r="K24" s="130" t="s">
        <v>43</v>
      </c>
      <c r="L24" s="131"/>
      <c r="M24" s="126">
        <f>SUM(M9:M23)</f>
        <v>0</v>
      </c>
      <c r="N24" s="126">
        <f t="shared" ref="N24:S24" si="6">SUM(N9:N23)</f>
        <v>0</v>
      </c>
      <c r="O24" s="126">
        <f t="shared" si="6"/>
        <v>0</v>
      </c>
      <c r="P24" s="126">
        <f t="shared" si="4"/>
        <v>0</v>
      </c>
      <c r="Q24" s="131"/>
      <c r="R24" s="126">
        <f t="shared" si="6"/>
        <v>0</v>
      </c>
      <c r="S24" s="126">
        <f t="shared" si="6"/>
        <v>0</v>
      </c>
      <c r="T24" s="131"/>
      <c r="V24" s="121" t="s">
        <v>3</v>
      </c>
    </row>
    <row r="25" spans="1:22" x14ac:dyDescent="0.2">
      <c r="A25" s="242"/>
      <c r="B25" s="217"/>
      <c r="C25" s="113"/>
      <c r="D25" s="113"/>
      <c r="E25" s="115"/>
      <c r="F25" s="114"/>
      <c r="G25" s="114"/>
      <c r="H25" s="116"/>
      <c r="I25" s="117"/>
      <c r="J25" s="118"/>
      <c r="K25" s="119"/>
      <c r="L25" s="180"/>
      <c r="M25" s="125">
        <f>J25*K25*(1+L25)</f>
        <v>0</v>
      </c>
      <c r="N25" s="125">
        <f>J25*K25*L25</f>
        <v>0</v>
      </c>
      <c r="O25" s="125">
        <f>M25-N25</f>
        <v>0</v>
      </c>
      <c r="P25" s="126">
        <f t="shared" si="4"/>
        <v>0</v>
      </c>
      <c r="Q25" s="127">
        <v>1</v>
      </c>
      <c r="R25" s="125">
        <f>(P25*Q25)</f>
        <v>0</v>
      </c>
      <c r="S25" s="125">
        <f t="shared" ref="S25:S39" si="7">M25-R25</f>
        <v>0</v>
      </c>
      <c r="T25" s="118"/>
      <c r="V25" s="121" t="s">
        <v>5</v>
      </c>
    </row>
    <row r="26" spans="1:22" x14ac:dyDescent="0.2">
      <c r="A26" s="242"/>
      <c r="B26" s="217"/>
      <c r="C26" s="113"/>
      <c r="D26" s="113"/>
      <c r="E26" s="114"/>
      <c r="F26" s="114"/>
      <c r="G26" s="114"/>
      <c r="H26" s="116"/>
      <c r="I26" s="117"/>
      <c r="J26" s="118"/>
      <c r="K26" s="119"/>
      <c r="L26" s="180"/>
      <c r="M26" s="125">
        <f t="shared" ref="M26:M35" si="8">J26*K26*(1+L26)</f>
        <v>0</v>
      </c>
      <c r="N26" s="125">
        <f t="shared" ref="N26:N35" si="9">J26*K26*L26</f>
        <v>0</v>
      </c>
      <c r="O26" s="125">
        <f t="shared" ref="O26:O35" si="10">M26-N26</f>
        <v>0</v>
      </c>
      <c r="P26" s="126">
        <f t="shared" si="4"/>
        <v>0</v>
      </c>
      <c r="Q26" s="127">
        <v>1</v>
      </c>
      <c r="R26" s="125">
        <f t="shared" ref="R26:R36" si="11">(P26*Q26)</f>
        <v>0</v>
      </c>
      <c r="S26" s="125">
        <f t="shared" si="7"/>
        <v>0</v>
      </c>
      <c r="T26" s="118"/>
    </row>
    <row r="27" spans="1:22" x14ac:dyDescent="0.2">
      <c r="A27" s="242"/>
      <c r="B27" s="217"/>
      <c r="C27" s="113"/>
      <c r="D27" s="113"/>
      <c r="E27" s="114"/>
      <c r="F27" s="114"/>
      <c r="G27" s="114"/>
      <c r="H27" s="116"/>
      <c r="I27" s="117"/>
      <c r="J27" s="118"/>
      <c r="K27" s="119"/>
      <c r="L27" s="180"/>
      <c r="M27" s="125">
        <f t="shared" si="8"/>
        <v>0</v>
      </c>
      <c r="N27" s="125">
        <f t="shared" si="9"/>
        <v>0</v>
      </c>
      <c r="O27" s="125">
        <f t="shared" si="10"/>
        <v>0</v>
      </c>
      <c r="P27" s="126">
        <f t="shared" si="4"/>
        <v>0</v>
      </c>
      <c r="Q27" s="127">
        <v>1</v>
      </c>
      <c r="R27" s="125">
        <f t="shared" si="11"/>
        <v>0</v>
      </c>
      <c r="S27" s="125">
        <f t="shared" si="7"/>
        <v>0</v>
      </c>
      <c r="T27" s="118"/>
    </row>
    <row r="28" spans="1:22" x14ac:dyDescent="0.2">
      <c r="A28" s="242"/>
      <c r="B28" s="217"/>
      <c r="C28" s="113"/>
      <c r="D28" s="113"/>
      <c r="E28" s="114"/>
      <c r="F28" s="114"/>
      <c r="G28" s="114"/>
      <c r="H28" s="116"/>
      <c r="I28" s="117"/>
      <c r="J28" s="118"/>
      <c r="K28" s="119"/>
      <c r="L28" s="180"/>
      <c r="M28" s="125">
        <f t="shared" si="8"/>
        <v>0</v>
      </c>
      <c r="N28" s="125">
        <f t="shared" si="9"/>
        <v>0</v>
      </c>
      <c r="O28" s="125">
        <f t="shared" si="10"/>
        <v>0</v>
      </c>
      <c r="P28" s="126">
        <f t="shared" si="4"/>
        <v>0</v>
      </c>
      <c r="Q28" s="127">
        <v>1</v>
      </c>
      <c r="R28" s="125">
        <f t="shared" si="11"/>
        <v>0</v>
      </c>
      <c r="S28" s="125">
        <f t="shared" si="7"/>
        <v>0</v>
      </c>
      <c r="T28" s="118"/>
    </row>
    <row r="29" spans="1:22" x14ac:dyDescent="0.2">
      <c r="A29" s="242"/>
      <c r="B29" s="217"/>
      <c r="C29" s="113"/>
      <c r="D29" s="113"/>
      <c r="E29" s="114"/>
      <c r="F29" s="114"/>
      <c r="G29" s="114"/>
      <c r="H29" s="116"/>
      <c r="I29" s="117"/>
      <c r="J29" s="118"/>
      <c r="K29" s="119"/>
      <c r="L29" s="180"/>
      <c r="M29" s="125">
        <f t="shared" si="8"/>
        <v>0</v>
      </c>
      <c r="N29" s="125">
        <f t="shared" si="9"/>
        <v>0</v>
      </c>
      <c r="O29" s="125">
        <f t="shared" si="10"/>
        <v>0</v>
      </c>
      <c r="P29" s="126">
        <f t="shared" si="4"/>
        <v>0</v>
      </c>
      <c r="Q29" s="127">
        <v>1</v>
      </c>
      <c r="R29" s="125">
        <f t="shared" si="11"/>
        <v>0</v>
      </c>
      <c r="S29" s="125">
        <f t="shared" si="7"/>
        <v>0</v>
      </c>
      <c r="T29" s="118"/>
    </row>
    <row r="30" spans="1:22" x14ac:dyDescent="0.2">
      <c r="A30" s="242"/>
      <c r="B30" s="217"/>
      <c r="C30" s="113"/>
      <c r="D30" s="113"/>
      <c r="E30" s="114"/>
      <c r="F30" s="114"/>
      <c r="G30" s="114"/>
      <c r="H30" s="116"/>
      <c r="I30" s="117"/>
      <c r="J30" s="118"/>
      <c r="K30" s="119"/>
      <c r="L30" s="180"/>
      <c r="M30" s="125">
        <f t="shared" si="8"/>
        <v>0</v>
      </c>
      <c r="N30" s="125">
        <f t="shared" si="9"/>
        <v>0</v>
      </c>
      <c r="O30" s="125">
        <f t="shared" si="10"/>
        <v>0</v>
      </c>
      <c r="P30" s="126">
        <f t="shared" si="4"/>
        <v>0</v>
      </c>
      <c r="Q30" s="127">
        <v>1</v>
      </c>
      <c r="R30" s="125">
        <f t="shared" si="11"/>
        <v>0</v>
      </c>
      <c r="S30" s="125">
        <f t="shared" si="7"/>
        <v>0</v>
      </c>
      <c r="T30" s="118"/>
    </row>
    <row r="31" spans="1:22" x14ac:dyDescent="0.2">
      <c r="A31" s="242"/>
      <c r="B31" s="217"/>
      <c r="C31" s="113"/>
      <c r="D31" s="113"/>
      <c r="E31" s="114"/>
      <c r="F31" s="114"/>
      <c r="G31" s="114"/>
      <c r="H31" s="116"/>
      <c r="I31" s="117"/>
      <c r="J31" s="118"/>
      <c r="K31" s="119"/>
      <c r="L31" s="180"/>
      <c r="M31" s="125">
        <f t="shared" si="8"/>
        <v>0</v>
      </c>
      <c r="N31" s="125">
        <f t="shared" si="9"/>
        <v>0</v>
      </c>
      <c r="O31" s="125">
        <f t="shared" si="10"/>
        <v>0</v>
      </c>
      <c r="P31" s="126">
        <f t="shared" si="4"/>
        <v>0</v>
      </c>
      <c r="Q31" s="127">
        <v>1</v>
      </c>
      <c r="R31" s="125">
        <f t="shared" si="11"/>
        <v>0</v>
      </c>
      <c r="S31" s="125">
        <f t="shared" si="7"/>
        <v>0</v>
      </c>
      <c r="T31" s="118"/>
    </row>
    <row r="32" spans="1:22" x14ac:dyDescent="0.2">
      <c r="A32" s="242"/>
      <c r="B32" s="217"/>
      <c r="C32" s="113"/>
      <c r="D32" s="113"/>
      <c r="E32" s="114"/>
      <c r="F32" s="114"/>
      <c r="G32" s="114"/>
      <c r="H32" s="116"/>
      <c r="I32" s="117"/>
      <c r="J32" s="118"/>
      <c r="K32" s="119"/>
      <c r="L32" s="180"/>
      <c r="M32" s="125">
        <f t="shared" si="8"/>
        <v>0</v>
      </c>
      <c r="N32" s="125">
        <f t="shared" si="9"/>
        <v>0</v>
      </c>
      <c r="O32" s="125">
        <f t="shared" si="10"/>
        <v>0</v>
      </c>
      <c r="P32" s="126">
        <f t="shared" si="4"/>
        <v>0</v>
      </c>
      <c r="Q32" s="127">
        <v>1</v>
      </c>
      <c r="R32" s="125">
        <f t="shared" si="11"/>
        <v>0</v>
      </c>
      <c r="S32" s="125">
        <f t="shared" si="7"/>
        <v>0</v>
      </c>
      <c r="T32" s="118"/>
    </row>
    <row r="33" spans="1:22" x14ac:dyDescent="0.2">
      <c r="A33" s="242"/>
      <c r="B33" s="217"/>
      <c r="C33" s="113"/>
      <c r="D33" s="113"/>
      <c r="E33" s="114"/>
      <c r="F33" s="114"/>
      <c r="G33" s="114"/>
      <c r="H33" s="116"/>
      <c r="I33" s="117"/>
      <c r="J33" s="118"/>
      <c r="K33" s="119"/>
      <c r="L33" s="180"/>
      <c r="M33" s="125">
        <f t="shared" si="8"/>
        <v>0</v>
      </c>
      <c r="N33" s="125">
        <f t="shared" si="9"/>
        <v>0</v>
      </c>
      <c r="O33" s="125">
        <f t="shared" si="10"/>
        <v>0</v>
      </c>
      <c r="P33" s="126">
        <f t="shared" si="4"/>
        <v>0</v>
      </c>
      <c r="Q33" s="127">
        <v>1</v>
      </c>
      <c r="R33" s="125">
        <f t="shared" si="11"/>
        <v>0</v>
      </c>
      <c r="S33" s="125">
        <f t="shared" si="7"/>
        <v>0</v>
      </c>
      <c r="T33" s="118"/>
    </row>
    <row r="34" spans="1:22" x14ac:dyDescent="0.2">
      <c r="A34" s="242"/>
      <c r="B34" s="217"/>
      <c r="C34" s="113"/>
      <c r="D34" s="113"/>
      <c r="E34" s="114"/>
      <c r="F34" s="114"/>
      <c r="G34" s="114"/>
      <c r="H34" s="116"/>
      <c r="I34" s="117"/>
      <c r="J34" s="118"/>
      <c r="K34" s="119"/>
      <c r="L34" s="180"/>
      <c r="M34" s="125">
        <f t="shared" si="8"/>
        <v>0</v>
      </c>
      <c r="N34" s="125">
        <f t="shared" si="9"/>
        <v>0</v>
      </c>
      <c r="O34" s="125">
        <f t="shared" si="10"/>
        <v>0</v>
      </c>
      <c r="P34" s="126">
        <f t="shared" si="4"/>
        <v>0</v>
      </c>
      <c r="Q34" s="127">
        <v>1</v>
      </c>
      <c r="R34" s="125">
        <f t="shared" si="11"/>
        <v>0</v>
      </c>
      <c r="S34" s="125">
        <f t="shared" si="7"/>
        <v>0</v>
      </c>
      <c r="T34" s="118"/>
    </row>
    <row r="35" spans="1:22" x14ac:dyDescent="0.2">
      <c r="A35" s="242"/>
      <c r="B35" s="217"/>
      <c r="C35" s="113"/>
      <c r="D35" s="113"/>
      <c r="E35" s="114"/>
      <c r="F35" s="114"/>
      <c r="G35" s="114"/>
      <c r="H35" s="116"/>
      <c r="I35" s="117"/>
      <c r="J35" s="118"/>
      <c r="K35" s="119"/>
      <c r="L35" s="180"/>
      <c r="M35" s="125">
        <f t="shared" si="8"/>
        <v>0</v>
      </c>
      <c r="N35" s="125">
        <f t="shared" si="9"/>
        <v>0</v>
      </c>
      <c r="O35" s="125">
        <f t="shared" si="10"/>
        <v>0</v>
      </c>
      <c r="P35" s="126">
        <f t="shared" si="4"/>
        <v>0</v>
      </c>
      <c r="Q35" s="127">
        <v>1</v>
      </c>
      <c r="R35" s="125">
        <f t="shared" si="11"/>
        <v>0</v>
      </c>
      <c r="S35" s="125">
        <f t="shared" si="7"/>
        <v>0</v>
      </c>
      <c r="T35" s="118"/>
    </row>
    <row r="36" spans="1:22" x14ac:dyDescent="0.2">
      <c r="A36" s="242"/>
      <c r="B36" s="217"/>
      <c r="C36" s="113"/>
      <c r="D36" s="113"/>
      <c r="E36" s="114"/>
      <c r="F36" s="114"/>
      <c r="G36" s="114"/>
      <c r="H36" s="116"/>
      <c r="I36" s="117"/>
      <c r="J36" s="118"/>
      <c r="K36" s="119"/>
      <c r="L36" s="180"/>
      <c r="M36" s="125">
        <f>J36*K36*(1+L36)</f>
        <v>0</v>
      </c>
      <c r="N36" s="125">
        <f>J36*K36*L36</f>
        <v>0</v>
      </c>
      <c r="O36" s="125">
        <f>M36-N36</f>
        <v>0</v>
      </c>
      <c r="P36" s="126">
        <f t="shared" si="4"/>
        <v>0</v>
      </c>
      <c r="Q36" s="127">
        <v>1</v>
      </c>
      <c r="R36" s="125">
        <f t="shared" si="11"/>
        <v>0</v>
      </c>
      <c r="S36" s="125">
        <f t="shared" si="7"/>
        <v>0</v>
      </c>
      <c r="T36" s="118"/>
      <c r="V36" s="121" t="s">
        <v>7</v>
      </c>
    </row>
    <row r="37" spans="1:22" x14ac:dyDescent="0.2">
      <c r="A37" s="242"/>
      <c r="B37" s="217"/>
      <c r="C37" s="113"/>
      <c r="D37" s="113"/>
      <c r="E37" s="114"/>
      <c r="F37" s="114"/>
      <c r="G37" s="114"/>
      <c r="H37" s="116"/>
      <c r="I37" s="117"/>
      <c r="J37" s="118"/>
      <c r="K37" s="119"/>
      <c r="L37" s="180"/>
      <c r="M37" s="125">
        <f>J37*K37*(1+L37)</f>
        <v>0</v>
      </c>
      <c r="N37" s="125">
        <f>J37*K37*L37</f>
        <v>0</v>
      </c>
      <c r="O37" s="125">
        <f>M37-N37</f>
        <v>0</v>
      </c>
      <c r="P37" s="126">
        <f t="shared" si="4"/>
        <v>0</v>
      </c>
      <c r="Q37" s="127">
        <v>1</v>
      </c>
      <c r="R37" s="125">
        <f>(P37*Q37)</f>
        <v>0</v>
      </c>
      <c r="S37" s="125">
        <f t="shared" si="7"/>
        <v>0</v>
      </c>
      <c r="T37" s="118"/>
      <c r="V37" s="121" t="s">
        <v>6</v>
      </c>
    </row>
    <row r="38" spans="1:22" x14ac:dyDescent="0.2">
      <c r="A38" s="242"/>
      <c r="B38" s="217"/>
      <c r="C38" s="113"/>
      <c r="D38" s="113"/>
      <c r="E38" s="114"/>
      <c r="F38" s="114"/>
      <c r="G38" s="114"/>
      <c r="H38" s="116"/>
      <c r="I38" s="117"/>
      <c r="J38" s="118"/>
      <c r="K38" s="119"/>
      <c r="L38" s="180"/>
      <c r="M38" s="125">
        <f>J38*K38*(1+L38)</f>
        <v>0</v>
      </c>
      <c r="N38" s="125">
        <f>J38*K38*L38</f>
        <v>0</v>
      </c>
      <c r="O38" s="125">
        <f>M38-N38</f>
        <v>0</v>
      </c>
      <c r="P38" s="126">
        <f t="shared" si="4"/>
        <v>0</v>
      </c>
      <c r="Q38" s="127">
        <v>1</v>
      </c>
      <c r="R38" s="125">
        <f>(P38*Q38)</f>
        <v>0</v>
      </c>
      <c r="S38" s="125">
        <f t="shared" si="7"/>
        <v>0</v>
      </c>
      <c r="T38" s="118"/>
    </row>
    <row r="39" spans="1:22" x14ac:dyDescent="0.2">
      <c r="A39" s="242"/>
      <c r="B39" s="217"/>
      <c r="C39" s="113"/>
      <c r="D39" s="113"/>
      <c r="E39" s="114"/>
      <c r="F39" s="114"/>
      <c r="G39" s="114"/>
      <c r="H39" s="116"/>
      <c r="I39" s="117"/>
      <c r="J39" s="118"/>
      <c r="K39" s="119"/>
      <c r="L39" s="180"/>
      <c r="M39" s="125">
        <f>J39*K39*(1+L39)</f>
        <v>0</v>
      </c>
      <c r="N39" s="125">
        <f>J39*K39*L39</f>
        <v>0</v>
      </c>
      <c r="O39" s="125">
        <f>M39-N39</f>
        <v>0</v>
      </c>
      <c r="P39" s="126">
        <f t="shared" si="4"/>
        <v>0</v>
      </c>
      <c r="Q39" s="127">
        <v>1</v>
      </c>
      <c r="R39" s="125">
        <f>(P39*Q39)</f>
        <v>0</v>
      </c>
      <c r="S39" s="125">
        <f t="shared" si="7"/>
        <v>0</v>
      </c>
      <c r="T39" s="118"/>
    </row>
    <row r="40" spans="1:22" x14ac:dyDescent="0.2">
      <c r="A40" s="242"/>
      <c r="B40" s="218"/>
      <c r="C40" s="128"/>
      <c r="D40" s="129"/>
      <c r="E40" s="129"/>
      <c r="F40" s="151"/>
      <c r="G40" s="151"/>
      <c r="H40" s="129"/>
      <c r="I40" s="129"/>
      <c r="J40" s="129"/>
      <c r="K40" s="130" t="s">
        <v>43</v>
      </c>
      <c r="L40" s="131"/>
      <c r="M40" s="126">
        <f>SUM(M25:M39)</f>
        <v>0</v>
      </c>
      <c r="N40" s="126">
        <f>SUM(N25:N39)</f>
        <v>0</v>
      </c>
      <c r="O40" s="126">
        <f>SUM(O25:O39)</f>
        <v>0</v>
      </c>
      <c r="P40" s="126">
        <f t="shared" si="4"/>
        <v>0</v>
      </c>
      <c r="Q40" s="131"/>
      <c r="R40" s="126">
        <f>SUM(R25:R39)</f>
        <v>0</v>
      </c>
      <c r="S40" s="126">
        <f>SUM(S25:S39)</f>
        <v>0</v>
      </c>
      <c r="T40" s="131"/>
    </row>
    <row r="41" spans="1:22" x14ac:dyDescent="0.2">
      <c r="A41" s="242"/>
      <c r="B41" s="216" t="s">
        <v>184</v>
      </c>
      <c r="C41" s="113"/>
      <c r="D41" s="113"/>
      <c r="E41" s="115"/>
      <c r="F41" s="114"/>
      <c r="G41" s="114"/>
      <c r="H41" s="116"/>
      <c r="I41" s="117"/>
      <c r="J41" s="118"/>
      <c r="K41" s="119"/>
      <c r="L41" s="180"/>
      <c r="M41" s="125">
        <f>J41*K41*(1+L41)</f>
        <v>0</v>
      </c>
      <c r="N41" s="125">
        <f>J41*K41*L41</f>
        <v>0</v>
      </c>
      <c r="O41" s="125">
        <f>M41-N41</f>
        <v>0</v>
      </c>
      <c r="P41" s="126">
        <f t="shared" si="4"/>
        <v>0</v>
      </c>
      <c r="Q41" s="127">
        <v>1</v>
      </c>
      <c r="R41" s="125">
        <f>(P41*Q41)</f>
        <v>0</v>
      </c>
      <c r="S41" s="125">
        <f t="shared" ref="S41:S55" si="12">M41-R41</f>
        <v>0</v>
      </c>
      <c r="T41" s="118"/>
      <c r="V41" s="121" t="s">
        <v>5</v>
      </c>
    </row>
    <row r="42" spans="1:22" x14ac:dyDescent="0.2">
      <c r="A42" s="242"/>
      <c r="B42" s="217"/>
      <c r="C42" s="113"/>
      <c r="D42" s="113"/>
      <c r="E42" s="114"/>
      <c r="F42" s="114"/>
      <c r="G42" s="114"/>
      <c r="H42" s="116"/>
      <c r="I42" s="117"/>
      <c r="J42" s="118"/>
      <c r="K42" s="119"/>
      <c r="L42" s="180"/>
      <c r="M42" s="125">
        <f t="shared" ref="M42:M51" si="13">J42*K42*(1+L42)</f>
        <v>0</v>
      </c>
      <c r="N42" s="125">
        <f t="shared" ref="N42:N51" si="14">J42*K42*L42</f>
        <v>0</v>
      </c>
      <c r="O42" s="125">
        <f t="shared" ref="O42:O51" si="15">M42-N42</f>
        <v>0</v>
      </c>
      <c r="P42" s="126">
        <f t="shared" si="4"/>
        <v>0</v>
      </c>
      <c r="Q42" s="127">
        <v>1</v>
      </c>
      <c r="R42" s="125">
        <f t="shared" ref="R42:R52" si="16">(P42*Q42)</f>
        <v>0</v>
      </c>
      <c r="S42" s="125">
        <f t="shared" si="12"/>
        <v>0</v>
      </c>
      <c r="T42" s="118"/>
    </row>
    <row r="43" spans="1:22" x14ac:dyDescent="0.2">
      <c r="A43" s="242"/>
      <c r="B43" s="217"/>
      <c r="C43" s="113"/>
      <c r="D43" s="113"/>
      <c r="E43" s="114"/>
      <c r="F43" s="114"/>
      <c r="G43" s="114"/>
      <c r="H43" s="116"/>
      <c r="I43" s="117"/>
      <c r="J43" s="118"/>
      <c r="K43" s="119"/>
      <c r="L43" s="180"/>
      <c r="M43" s="125">
        <f t="shared" si="13"/>
        <v>0</v>
      </c>
      <c r="N43" s="125">
        <f t="shared" si="14"/>
        <v>0</v>
      </c>
      <c r="O43" s="125">
        <f t="shared" si="15"/>
        <v>0</v>
      </c>
      <c r="P43" s="126">
        <f t="shared" si="4"/>
        <v>0</v>
      </c>
      <c r="Q43" s="127">
        <v>1</v>
      </c>
      <c r="R43" s="125">
        <f t="shared" si="16"/>
        <v>0</v>
      </c>
      <c r="S43" s="125">
        <f t="shared" si="12"/>
        <v>0</v>
      </c>
      <c r="T43" s="118"/>
    </row>
    <row r="44" spans="1:22" x14ac:dyDescent="0.2">
      <c r="A44" s="242"/>
      <c r="B44" s="217"/>
      <c r="C44" s="113"/>
      <c r="D44" s="113"/>
      <c r="E44" s="114"/>
      <c r="F44" s="114"/>
      <c r="G44" s="114"/>
      <c r="H44" s="116"/>
      <c r="I44" s="117"/>
      <c r="J44" s="118"/>
      <c r="K44" s="119"/>
      <c r="L44" s="180"/>
      <c r="M44" s="125">
        <f t="shared" si="13"/>
        <v>0</v>
      </c>
      <c r="N44" s="125">
        <f t="shared" si="14"/>
        <v>0</v>
      </c>
      <c r="O44" s="125">
        <f t="shared" si="15"/>
        <v>0</v>
      </c>
      <c r="P44" s="126">
        <f t="shared" si="4"/>
        <v>0</v>
      </c>
      <c r="Q44" s="127">
        <v>1</v>
      </c>
      <c r="R44" s="125">
        <f t="shared" si="16"/>
        <v>0</v>
      </c>
      <c r="S44" s="125">
        <f t="shared" si="12"/>
        <v>0</v>
      </c>
      <c r="T44" s="118"/>
    </row>
    <row r="45" spans="1:22" x14ac:dyDescent="0.2">
      <c r="A45" s="242"/>
      <c r="B45" s="217"/>
      <c r="C45" s="113"/>
      <c r="D45" s="113"/>
      <c r="E45" s="114"/>
      <c r="F45" s="114"/>
      <c r="G45" s="114"/>
      <c r="H45" s="116"/>
      <c r="I45" s="117"/>
      <c r="J45" s="118"/>
      <c r="K45" s="119"/>
      <c r="L45" s="180"/>
      <c r="M45" s="125">
        <f t="shared" si="13"/>
        <v>0</v>
      </c>
      <c r="N45" s="125">
        <f t="shared" si="14"/>
        <v>0</v>
      </c>
      <c r="O45" s="125">
        <f t="shared" si="15"/>
        <v>0</v>
      </c>
      <c r="P45" s="126">
        <f t="shared" si="4"/>
        <v>0</v>
      </c>
      <c r="Q45" s="127">
        <v>1</v>
      </c>
      <c r="R45" s="125">
        <f t="shared" si="16"/>
        <v>0</v>
      </c>
      <c r="S45" s="125">
        <f t="shared" si="12"/>
        <v>0</v>
      </c>
      <c r="T45" s="118"/>
    </row>
    <row r="46" spans="1:22" x14ac:dyDescent="0.2">
      <c r="A46" s="242"/>
      <c r="B46" s="217"/>
      <c r="C46" s="113"/>
      <c r="D46" s="113"/>
      <c r="E46" s="114"/>
      <c r="F46" s="114"/>
      <c r="G46" s="114"/>
      <c r="H46" s="116"/>
      <c r="I46" s="117"/>
      <c r="J46" s="118"/>
      <c r="K46" s="119"/>
      <c r="L46" s="180"/>
      <c r="M46" s="125">
        <f t="shared" si="13"/>
        <v>0</v>
      </c>
      <c r="N46" s="125">
        <f t="shared" si="14"/>
        <v>0</v>
      </c>
      <c r="O46" s="125">
        <f t="shared" si="15"/>
        <v>0</v>
      </c>
      <c r="P46" s="126">
        <f t="shared" si="4"/>
        <v>0</v>
      </c>
      <c r="Q46" s="127">
        <v>1</v>
      </c>
      <c r="R46" s="125">
        <f t="shared" si="16"/>
        <v>0</v>
      </c>
      <c r="S46" s="125">
        <f t="shared" si="12"/>
        <v>0</v>
      </c>
      <c r="T46" s="118"/>
    </row>
    <row r="47" spans="1:22" x14ac:dyDescent="0.2">
      <c r="A47" s="242"/>
      <c r="B47" s="217"/>
      <c r="C47" s="113"/>
      <c r="D47" s="113"/>
      <c r="E47" s="114"/>
      <c r="F47" s="114"/>
      <c r="G47" s="114"/>
      <c r="H47" s="116"/>
      <c r="I47" s="117"/>
      <c r="J47" s="118"/>
      <c r="K47" s="119"/>
      <c r="L47" s="180"/>
      <c r="M47" s="125">
        <f t="shared" si="13"/>
        <v>0</v>
      </c>
      <c r="N47" s="125">
        <f t="shared" si="14"/>
        <v>0</v>
      </c>
      <c r="O47" s="125">
        <f t="shared" si="15"/>
        <v>0</v>
      </c>
      <c r="P47" s="126">
        <f t="shared" si="4"/>
        <v>0</v>
      </c>
      <c r="Q47" s="127">
        <v>1</v>
      </c>
      <c r="R47" s="125">
        <f t="shared" si="16"/>
        <v>0</v>
      </c>
      <c r="S47" s="125">
        <f t="shared" si="12"/>
        <v>0</v>
      </c>
      <c r="T47" s="118"/>
    </row>
    <row r="48" spans="1:22" x14ac:dyDescent="0.2">
      <c r="A48" s="242"/>
      <c r="B48" s="217"/>
      <c r="C48" s="113"/>
      <c r="D48" s="113"/>
      <c r="E48" s="114"/>
      <c r="F48" s="114"/>
      <c r="G48" s="114"/>
      <c r="H48" s="116"/>
      <c r="I48" s="117"/>
      <c r="J48" s="118"/>
      <c r="K48" s="119"/>
      <c r="L48" s="180"/>
      <c r="M48" s="125">
        <f t="shared" si="13"/>
        <v>0</v>
      </c>
      <c r="N48" s="125">
        <f t="shared" si="14"/>
        <v>0</v>
      </c>
      <c r="O48" s="125">
        <f t="shared" si="15"/>
        <v>0</v>
      </c>
      <c r="P48" s="126">
        <f t="shared" si="4"/>
        <v>0</v>
      </c>
      <c r="Q48" s="127">
        <v>1</v>
      </c>
      <c r="R48" s="125">
        <f t="shared" si="16"/>
        <v>0</v>
      </c>
      <c r="S48" s="125">
        <f t="shared" si="12"/>
        <v>0</v>
      </c>
      <c r="T48" s="118"/>
    </row>
    <row r="49" spans="1:22" x14ac:dyDescent="0.2">
      <c r="A49" s="242"/>
      <c r="B49" s="217"/>
      <c r="C49" s="113"/>
      <c r="D49" s="113"/>
      <c r="E49" s="114"/>
      <c r="F49" s="114"/>
      <c r="G49" s="114"/>
      <c r="H49" s="116"/>
      <c r="I49" s="117"/>
      <c r="J49" s="118"/>
      <c r="K49" s="119"/>
      <c r="L49" s="180"/>
      <c r="M49" s="125">
        <f t="shared" si="13"/>
        <v>0</v>
      </c>
      <c r="N49" s="125">
        <f t="shared" si="14"/>
        <v>0</v>
      </c>
      <c r="O49" s="125">
        <f t="shared" si="15"/>
        <v>0</v>
      </c>
      <c r="P49" s="126">
        <f t="shared" si="4"/>
        <v>0</v>
      </c>
      <c r="Q49" s="127">
        <v>1</v>
      </c>
      <c r="R49" s="125">
        <f t="shared" si="16"/>
        <v>0</v>
      </c>
      <c r="S49" s="125">
        <f t="shared" si="12"/>
        <v>0</v>
      </c>
      <c r="T49" s="118"/>
    </row>
    <row r="50" spans="1:22" x14ac:dyDescent="0.2">
      <c r="A50" s="242"/>
      <c r="B50" s="217"/>
      <c r="C50" s="113"/>
      <c r="D50" s="113"/>
      <c r="E50" s="114"/>
      <c r="F50" s="114"/>
      <c r="G50" s="114"/>
      <c r="H50" s="116"/>
      <c r="I50" s="117"/>
      <c r="J50" s="118"/>
      <c r="K50" s="119"/>
      <c r="L50" s="180"/>
      <c r="M50" s="125">
        <f t="shared" si="13"/>
        <v>0</v>
      </c>
      <c r="N50" s="125">
        <f t="shared" si="14"/>
        <v>0</v>
      </c>
      <c r="O50" s="125">
        <f t="shared" si="15"/>
        <v>0</v>
      </c>
      <c r="P50" s="126">
        <f t="shared" si="4"/>
        <v>0</v>
      </c>
      <c r="Q50" s="127">
        <v>1</v>
      </c>
      <c r="R50" s="125">
        <f t="shared" si="16"/>
        <v>0</v>
      </c>
      <c r="S50" s="125">
        <f t="shared" si="12"/>
        <v>0</v>
      </c>
      <c r="T50" s="118"/>
    </row>
    <row r="51" spans="1:22" x14ac:dyDescent="0.2">
      <c r="A51" s="242"/>
      <c r="B51" s="217"/>
      <c r="C51" s="113"/>
      <c r="D51" s="113"/>
      <c r="E51" s="114"/>
      <c r="F51" s="114"/>
      <c r="G51" s="114"/>
      <c r="H51" s="116"/>
      <c r="I51" s="117"/>
      <c r="J51" s="118"/>
      <c r="K51" s="119"/>
      <c r="L51" s="180"/>
      <c r="M51" s="125">
        <f t="shared" si="13"/>
        <v>0</v>
      </c>
      <c r="N51" s="125">
        <f t="shared" si="14"/>
        <v>0</v>
      </c>
      <c r="O51" s="125">
        <f t="shared" si="15"/>
        <v>0</v>
      </c>
      <c r="P51" s="126">
        <f t="shared" si="4"/>
        <v>0</v>
      </c>
      <c r="Q51" s="127">
        <v>1</v>
      </c>
      <c r="R51" s="125">
        <f t="shared" si="16"/>
        <v>0</v>
      </c>
      <c r="S51" s="125">
        <f t="shared" si="12"/>
        <v>0</v>
      </c>
      <c r="T51" s="118"/>
    </row>
    <row r="52" spans="1:22" x14ac:dyDescent="0.2">
      <c r="A52" s="242"/>
      <c r="B52" s="217"/>
      <c r="C52" s="113"/>
      <c r="D52" s="113"/>
      <c r="E52" s="114"/>
      <c r="F52" s="114"/>
      <c r="G52" s="114"/>
      <c r="H52" s="116"/>
      <c r="I52" s="117"/>
      <c r="J52" s="118"/>
      <c r="K52" s="119"/>
      <c r="L52" s="180"/>
      <c r="M52" s="125">
        <f>J52*K52*(1+L52)</f>
        <v>0</v>
      </c>
      <c r="N52" s="125">
        <f>J52*K52*L52</f>
        <v>0</v>
      </c>
      <c r="O52" s="125">
        <f>M52-N52</f>
        <v>0</v>
      </c>
      <c r="P52" s="126">
        <f t="shared" si="4"/>
        <v>0</v>
      </c>
      <c r="Q52" s="127">
        <v>1</v>
      </c>
      <c r="R52" s="125">
        <f t="shared" si="16"/>
        <v>0</v>
      </c>
      <c r="S52" s="125">
        <f t="shared" si="12"/>
        <v>0</v>
      </c>
      <c r="T52" s="118"/>
      <c r="V52" s="121" t="s">
        <v>7</v>
      </c>
    </row>
    <row r="53" spans="1:22" x14ac:dyDescent="0.2">
      <c r="A53" s="242"/>
      <c r="B53" s="217"/>
      <c r="C53" s="113"/>
      <c r="D53" s="113"/>
      <c r="E53" s="114"/>
      <c r="F53" s="114"/>
      <c r="G53" s="114"/>
      <c r="H53" s="116"/>
      <c r="I53" s="117"/>
      <c r="J53" s="118"/>
      <c r="K53" s="119"/>
      <c r="L53" s="180"/>
      <c r="M53" s="125">
        <f>J53*K53*(1+L53)</f>
        <v>0</v>
      </c>
      <c r="N53" s="125">
        <f>J53*K53*L53</f>
        <v>0</v>
      </c>
      <c r="O53" s="125">
        <f>M53-N53</f>
        <v>0</v>
      </c>
      <c r="P53" s="126">
        <f t="shared" si="4"/>
        <v>0</v>
      </c>
      <c r="Q53" s="127">
        <v>1</v>
      </c>
      <c r="R53" s="125">
        <f>(P53*Q53)</f>
        <v>0</v>
      </c>
      <c r="S53" s="125">
        <f t="shared" si="12"/>
        <v>0</v>
      </c>
      <c r="T53" s="118"/>
      <c r="V53" s="121" t="s">
        <v>6</v>
      </c>
    </row>
    <row r="54" spans="1:22" x14ac:dyDescent="0.2">
      <c r="A54" s="242"/>
      <c r="B54" s="217"/>
      <c r="C54" s="113"/>
      <c r="D54" s="113"/>
      <c r="E54" s="114"/>
      <c r="F54" s="114"/>
      <c r="G54" s="114"/>
      <c r="H54" s="116"/>
      <c r="I54" s="117"/>
      <c r="J54" s="118"/>
      <c r="K54" s="119"/>
      <c r="L54" s="180"/>
      <c r="M54" s="125">
        <f>J54*K54*(1+L54)</f>
        <v>0</v>
      </c>
      <c r="N54" s="125">
        <f>J54*K54*L54</f>
        <v>0</v>
      </c>
      <c r="O54" s="125">
        <f>M54-N54</f>
        <v>0</v>
      </c>
      <c r="P54" s="126">
        <f t="shared" si="4"/>
        <v>0</v>
      </c>
      <c r="Q54" s="127">
        <v>1</v>
      </c>
      <c r="R54" s="125">
        <f>(P54*Q54)</f>
        <v>0</v>
      </c>
      <c r="S54" s="125">
        <f t="shared" si="12"/>
        <v>0</v>
      </c>
      <c r="T54" s="118"/>
    </row>
    <row r="55" spans="1:22" x14ac:dyDescent="0.2">
      <c r="A55" s="242"/>
      <c r="B55" s="217"/>
      <c r="C55" s="113"/>
      <c r="D55" s="113"/>
      <c r="E55" s="114"/>
      <c r="F55" s="114"/>
      <c r="G55" s="114"/>
      <c r="H55" s="116"/>
      <c r="I55" s="117"/>
      <c r="J55" s="118"/>
      <c r="K55" s="119"/>
      <c r="L55" s="180"/>
      <c r="M55" s="125">
        <f>J55*K55*(1+L55)</f>
        <v>0</v>
      </c>
      <c r="N55" s="125">
        <f>J55*K55*L55</f>
        <v>0</v>
      </c>
      <c r="O55" s="125">
        <f>M55-N55</f>
        <v>0</v>
      </c>
      <c r="P55" s="126">
        <f t="shared" si="4"/>
        <v>0</v>
      </c>
      <c r="Q55" s="127">
        <v>1</v>
      </c>
      <c r="R55" s="125">
        <f>(P55*Q55)</f>
        <v>0</v>
      </c>
      <c r="S55" s="125">
        <f t="shared" si="12"/>
        <v>0</v>
      </c>
      <c r="T55" s="118"/>
    </row>
    <row r="56" spans="1:22" x14ac:dyDescent="0.2">
      <c r="A56" s="242"/>
      <c r="B56" s="218"/>
      <c r="C56" s="128"/>
      <c r="D56" s="129"/>
      <c r="E56" s="129"/>
      <c r="F56" s="151"/>
      <c r="G56" s="151"/>
      <c r="H56" s="129"/>
      <c r="I56" s="129"/>
      <c r="J56" s="129"/>
      <c r="K56" s="130" t="s">
        <v>43</v>
      </c>
      <c r="L56" s="131"/>
      <c r="M56" s="126">
        <f>SUM(M41:M55)</f>
        <v>0</v>
      </c>
      <c r="N56" s="126">
        <f>SUM(N41:N55)</f>
        <v>0</v>
      </c>
      <c r="O56" s="126">
        <f t="shared" ref="O56" si="17">SUM(O41:O55)</f>
        <v>0</v>
      </c>
      <c r="P56" s="126">
        <f t="shared" si="4"/>
        <v>0</v>
      </c>
      <c r="Q56" s="131"/>
      <c r="R56" s="126">
        <f t="shared" ref="R56:S56" si="18">SUM(R41:R55)</f>
        <v>0</v>
      </c>
      <c r="S56" s="126">
        <f t="shared" si="18"/>
        <v>0</v>
      </c>
      <c r="T56" s="131"/>
    </row>
    <row r="57" spans="1:22" ht="18" customHeight="1" x14ac:dyDescent="0.2">
      <c r="C57" s="206"/>
      <c r="D57" s="205"/>
      <c r="E57" s="132"/>
      <c r="F57" s="132"/>
      <c r="G57" s="132"/>
      <c r="H57" s="132"/>
      <c r="I57" s="132"/>
      <c r="J57" s="132"/>
      <c r="K57" s="133" t="s">
        <v>196</v>
      </c>
      <c r="L57" s="131"/>
      <c r="M57" s="126">
        <f>M40+M24+M56</f>
        <v>0</v>
      </c>
      <c r="N57" s="126">
        <f t="shared" ref="N57:P57" si="19">N40+N24+N56</f>
        <v>0</v>
      </c>
      <c r="O57" s="126">
        <f t="shared" si="19"/>
        <v>0</v>
      </c>
      <c r="P57" s="126">
        <f t="shared" si="19"/>
        <v>0</v>
      </c>
      <c r="Q57" s="131"/>
      <c r="R57" s="126">
        <f>R40+R24+R56</f>
        <v>0</v>
      </c>
      <c r="S57" s="126">
        <f>S40+S24+S56</f>
        <v>0</v>
      </c>
      <c r="T57" s="131"/>
    </row>
    <row r="58" spans="1:22" x14ac:dyDescent="0.2">
      <c r="C58" s="134"/>
      <c r="D58" s="134"/>
    </row>
    <row r="59" spans="1:22" x14ac:dyDescent="0.2">
      <c r="C59" s="134"/>
      <c r="D59" s="134"/>
    </row>
    <row r="60" spans="1:22" ht="16.5" x14ac:dyDescent="0.2">
      <c r="A60" s="121"/>
      <c r="B60" s="135" t="s">
        <v>81</v>
      </c>
      <c r="C60" s="134"/>
      <c r="D60" s="134"/>
    </row>
    <row r="61" spans="1:22" ht="16.5" x14ac:dyDescent="0.2">
      <c r="A61" s="121"/>
      <c r="B61" s="138"/>
      <c r="C61" s="136"/>
      <c r="D61" s="179"/>
      <c r="E61" s="135" t="s">
        <v>82</v>
      </c>
      <c r="F61" s="137"/>
      <c r="G61" s="138"/>
      <c r="H61" s="138"/>
      <c r="I61" s="138"/>
      <c r="J61" s="138"/>
      <c r="K61" s="138"/>
    </row>
    <row r="62" spans="1:22" ht="16.5" x14ac:dyDescent="0.2">
      <c r="A62" s="121"/>
      <c r="B62" s="138"/>
      <c r="C62" s="139"/>
      <c r="D62" s="139"/>
      <c r="E62" s="138"/>
      <c r="F62" s="138"/>
      <c r="G62" s="138"/>
      <c r="H62" s="138"/>
      <c r="I62" s="138"/>
      <c r="J62" s="138"/>
      <c r="K62" s="138"/>
    </row>
    <row r="63" spans="1:22" ht="16.5" x14ac:dyDescent="0.2">
      <c r="A63" s="121"/>
      <c r="B63" s="138"/>
      <c r="C63" s="139"/>
      <c r="D63" s="139"/>
      <c r="E63" s="138"/>
      <c r="F63" s="138"/>
      <c r="G63" s="138"/>
      <c r="H63" s="138"/>
      <c r="I63" s="138"/>
      <c r="J63" s="138"/>
      <c r="K63" s="138"/>
    </row>
    <row r="64" spans="1:22" ht="16.5" x14ac:dyDescent="0.2">
      <c r="A64" s="121"/>
      <c r="B64" s="138"/>
      <c r="C64" s="139"/>
      <c r="D64" s="139"/>
      <c r="E64" s="135" t="s">
        <v>83</v>
      </c>
      <c r="F64" s="140"/>
      <c r="G64" s="140"/>
      <c r="H64" s="138"/>
      <c r="I64" s="138"/>
      <c r="J64" s="138"/>
      <c r="K64" s="138"/>
    </row>
    <row r="65" spans="1:22" ht="16.5" x14ac:dyDescent="0.2">
      <c r="A65" s="121"/>
      <c r="B65" s="138"/>
      <c r="C65" s="139"/>
      <c r="D65" s="139"/>
      <c r="E65" s="138"/>
      <c r="F65" s="138"/>
      <c r="G65" s="138"/>
      <c r="H65" s="138"/>
      <c r="I65" s="138"/>
      <c r="J65" s="138"/>
      <c r="K65" s="138"/>
    </row>
    <row r="66" spans="1:22" ht="16.5" x14ac:dyDescent="0.2">
      <c r="A66" s="121"/>
      <c r="B66" s="138"/>
      <c r="C66" s="139"/>
      <c r="D66" s="139"/>
      <c r="E66" s="138"/>
      <c r="F66" s="138"/>
      <c r="G66" s="138"/>
      <c r="H66" s="138" t="s">
        <v>84</v>
      </c>
      <c r="I66" s="138" t="s">
        <v>22</v>
      </c>
      <c r="J66" s="138"/>
      <c r="K66" s="138"/>
    </row>
    <row r="67" spans="1:22" ht="16.5" x14ac:dyDescent="0.2">
      <c r="B67" s="138"/>
      <c r="C67" s="139"/>
      <c r="D67" s="139"/>
      <c r="E67" s="135" t="s">
        <v>85</v>
      </c>
      <c r="F67" s="140"/>
      <c r="G67" s="140"/>
      <c r="H67" s="138"/>
      <c r="I67" s="138"/>
      <c r="J67" s="138"/>
      <c r="K67" s="138"/>
    </row>
    <row r="68" spans="1:22" ht="16.5" x14ac:dyDescent="0.2">
      <c r="B68" s="138"/>
      <c r="C68" s="138"/>
      <c r="D68" s="138"/>
      <c r="E68" s="138"/>
      <c r="F68" s="138"/>
      <c r="G68" s="138"/>
      <c r="H68" s="138"/>
      <c r="I68" s="138"/>
      <c r="J68" s="138"/>
      <c r="K68" s="138"/>
    </row>
    <row r="69" spans="1:22" ht="16.5" x14ac:dyDescent="0.2">
      <c r="C69" s="138"/>
      <c r="D69" s="138"/>
      <c r="E69" s="138"/>
      <c r="F69" s="138"/>
      <c r="G69" s="138"/>
      <c r="H69" s="138"/>
      <c r="I69" s="138"/>
      <c r="J69" s="138"/>
      <c r="K69" s="138"/>
    </row>
    <row r="72" spans="1:22" ht="16.5" x14ac:dyDescent="0.2">
      <c r="B72" s="138"/>
      <c r="C72" s="139"/>
      <c r="D72" s="138"/>
      <c r="E72" s="139"/>
      <c r="F72" s="138"/>
      <c r="G72" s="139"/>
      <c r="H72" s="138"/>
      <c r="I72" s="139"/>
      <c r="J72" s="138"/>
      <c r="K72" s="139"/>
      <c r="L72" s="138"/>
      <c r="M72" s="139"/>
      <c r="N72" s="138"/>
      <c r="O72" s="139"/>
      <c r="P72" s="138"/>
      <c r="Q72" s="139"/>
      <c r="R72" s="138"/>
      <c r="S72" s="139"/>
      <c r="T72" s="138"/>
    </row>
    <row r="73" spans="1:22" ht="12.75" customHeight="1" x14ac:dyDescent="0.2">
      <c r="B73" s="138"/>
      <c r="C73" s="138"/>
      <c r="D73" s="138"/>
      <c r="E73" s="138"/>
      <c r="F73" s="138"/>
      <c r="G73" s="138"/>
      <c r="H73" s="138"/>
      <c r="I73" s="138"/>
      <c r="J73" s="138"/>
      <c r="K73" s="138"/>
      <c r="L73" s="138"/>
      <c r="M73" s="138"/>
      <c r="N73" s="138"/>
      <c r="O73" s="138"/>
      <c r="P73" s="138"/>
      <c r="Q73" s="138"/>
      <c r="R73" s="138"/>
      <c r="S73" s="138"/>
      <c r="T73" s="138"/>
      <c r="V73" s="121" t="s">
        <v>5</v>
      </c>
    </row>
    <row r="74" spans="1:22" ht="16.5" x14ac:dyDescent="0.2">
      <c r="C74" s="138"/>
      <c r="E74" s="138"/>
      <c r="G74" s="138"/>
      <c r="I74" s="138"/>
      <c r="K74" s="138"/>
      <c r="M74" s="138"/>
      <c r="O74" s="138"/>
      <c r="Q74" s="138"/>
      <c r="S74" s="138"/>
    </row>
    <row r="75" spans="1:22" ht="16.5" x14ac:dyDescent="0.2">
      <c r="B75" s="138"/>
      <c r="C75" s="139"/>
      <c r="D75" s="138"/>
      <c r="E75" s="139"/>
      <c r="F75" s="138"/>
      <c r="G75" s="139"/>
      <c r="H75" s="138"/>
      <c r="I75" s="139"/>
      <c r="J75" s="138"/>
      <c r="K75" s="139"/>
      <c r="L75" s="138"/>
      <c r="M75" s="139"/>
      <c r="N75" s="138"/>
      <c r="O75" s="139"/>
      <c r="P75" s="138"/>
      <c r="Q75" s="139"/>
      <c r="R75" s="138"/>
      <c r="S75" s="139"/>
      <c r="T75" s="138"/>
    </row>
    <row r="76" spans="1:22" ht="16.5" x14ac:dyDescent="0.2">
      <c r="B76" s="138"/>
      <c r="C76" s="138"/>
      <c r="D76" s="138"/>
      <c r="E76" s="138"/>
      <c r="F76" s="138"/>
      <c r="G76" s="138"/>
      <c r="H76" s="138"/>
      <c r="I76" s="138"/>
      <c r="J76" s="138"/>
      <c r="K76" s="138"/>
      <c r="L76" s="138"/>
      <c r="M76" s="138"/>
      <c r="N76" s="138"/>
      <c r="O76" s="138"/>
      <c r="P76" s="138"/>
      <c r="Q76" s="138"/>
      <c r="R76" s="138"/>
      <c r="S76" s="138"/>
      <c r="T76" s="138"/>
    </row>
    <row r="77" spans="1:22" ht="16.5" x14ac:dyDescent="0.2">
      <c r="C77" s="138"/>
      <c r="E77" s="138"/>
      <c r="G77" s="138"/>
      <c r="I77" s="138"/>
      <c r="K77" s="138"/>
      <c r="M77" s="138"/>
      <c r="O77" s="138"/>
      <c r="Q77" s="138"/>
      <c r="S77" s="138"/>
    </row>
    <row r="78" spans="1:22" ht="16.5" x14ac:dyDescent="0.2">
      <c r="B78" s="138"/>
      <c r="C78" s="139"/>
      <c r="D78" s="138"/>
      <c r="E78" s="139"/>
      <c r="F78" s="138"/>
      <c r="G78" s="139"/>
      <c r="H78" s="138"/>
      <c r="I78" s="139"/>
      <c r="J78" s="138"/>
      <c r="K78" s="139"/>
      <c r="L78" s="138"/>
      <c r="M78" s="139"/>
      <c r="N78" s="138"/>
      <c r="O78" s="139"/>
      <c r="P78" s="138"/>
      <c r="Q78" s="139"/>
      <c r="R78" s="138"/>
      <c r="S78" s="139"/>
      <c r="T78" s="138"/>
    </row>
    <row r="79" spans="1:22" ht="16.5" x14ac:dyDescent="0.2">
      <c r="B79" s="138"/>
      <c r="C79" s="138"/>
      <c r="D79" s="138"/>
      <c r="E79" s="138"/>
      <c r="F79" s="138"/>
      <c r="G79" s="138"/>
      <c r="H79" s="138"/>
      <c r="I79" s="138"/>
      <c r="J79" s="138"/>
      <c r="K79" s="138"/>
      <c r="L79" s="138"/>
      <c r="M79" s="138"/>
      <c r="N79" s="138"/>
      <c r="O79" s="138"/>
      <c r="P79" s="138"/>
      <c r="Q79" s="138"/>
      <c r="R79" s="138"/>
      <c r="S79" s="138"/>
      <c r="T79" s="138"/>
    </row>
    <row r="80" spans="1:22" ht="16.5" x14ac:dyDescent="0.2">
      <c r="C80" s="138"/>
      <c r="E80" s="138"/>
      <c r="G80" s="138"/>
      <c r="I80" s="138"/>
      <c r="K80" s="138"/>
      <c r="M80" s="138"/>
      <c r="O80" s="138"/>
      <c r="Q80" s="138"/>
      <c r="S80" s="138"/>
    </row>
    <row r="81" spans="2:22" ht="16.5" x14ac:dyDescent="0.2">
      <c r="B81" s="138"/>
      <c r="C81" s="139"/>
      <c r="D81" s="138"/>
      <c r="E81" s="139"/>
      <c r="F81" s="138"/>
      <c r="G81" s="139"/>
      <c r="H81" s="138"/>
      <c r="I81" s="139"/>
      <c r="J81" s="138"/>
      <c r="K81" s="139"/>
      <c r="L81" s="138"/>
      <c r="M81" s="139"/>
      <c r="N81" s="138"/>
      <c r="O81" s="139"/>
      <c r="P81" s="138"/>
      <c r="Q81" s="139"/>
      <c r="R81" s="138"/>
      <c r="S81" s="139"/>
      <c r="T81" s="138"/>
    </row>
    <row r="82" spans="2:22" ht="16.5" x14ac:dyDescent="0.2">
      <c r="B82" s="138"/>
      <c r="C82" s="138"/>
      <c r="D82" s="138"/>
      <c r="E82" s="138"/>
      <c r="F82" s="138"/>
      <c r="G82" s="138"/>
      <c r="H82" s="138"/>
      <c r="I82" s="138"/>
      <c r="J82" s="138"/>
      <c r="K82" s="138"/>
      <c r="L82" s="138"/>
      <c r="M82" s="138"/>
      <c r="N82" s="138"/>
      <c r="O82" s="138"/>
      <c r="P82" s="138"/>
      <c r="Q82" s="138"/>
      <c r="R82" s="138"/>
      <c r="S82" s="138"/>
      <c r="T82" s="138"/>
    </row>
    <row r="83" spans="2:22" ht="16.5" x14ac:dyDescent="0.2">
      <c r="C83" s="138"/>
      <c r="E83" s="138"/>
      <c r="G83" s="138"/>
      <c r="I83" s="138"/>
      <c r="K83" s="138"/>
      <c r="M83" s="138"/>
      <c r="O83" s="138"/>
      <c r="Q83" s="138"/>
      <c r="S83" s="138"/>
    </row>
    <row r="84" spans="2:22" ht="16.5" x14ac:dyDescent="0.2">
      <c r="B84" s="138"/>
      <c r="C84" s="139"/>
      <c r="D84" s="138"/>
      <c r="E84" s="139"/>
      <c r="F84" s="138"/>
      <c r="G84" s="139"/>
      <c r="H84" s="138"/>
      <c r="I84" s="139"/>
      <c r="J84" s="138"/>
      <c r="K84" s="139"/>
      <c r="L84" s="138"/>
      <c r="M84" s="139"/>
      <c r="N84" s="138"/>
      <c r="O84" s="139"/>
      <c r="P84" s="138"/>
      <c r="Q84" s="139"/>
      <c r="R84" s="138"/>
      <c r="S84" s="139"/>
      <c r="T84" s="138"/>
      <c r="V84" s="121" t="s">
        <v>7</v>
      </c>
    </row>
    <row r="85" spans="2:22" ht="16.5" x14ac:dyDescent="0.2">
      <c r="B85" s="138"/>
      <c r="C85" s="138"/>
      <c r="D85" s="138"/>
      <c r="E85" s="138"/>
      <c r="F85" s="138"/>
      <c r="G85" s="138"/>
      <c r="H85" s="138"/>
      <c r="I85" s="138"/>
      <c r="J85" s="138"/>
      <c r="K85" s="138"/>
      <c r="L85" s="138"/>
      <c r="M85" s="138"/>
      <c r="N85" s="138"/>
      <c r="O85" s="138"/>
      <c r="P85" s="138"/>
      <c r="Q85" s="138"/>
      <c r="R85" s="138"/>
      <c r="S85" s="138"/>
      <c r="T85" s="138"/>
      <c r="V85" s="121" t="s">
        <v>6</v>
      </c>
    </row>
    <row r="86" spans="2:22" ht="16.5" x14ac:dyDescent="0.2">
      <c r="C86" s="138"/>
      <c r="E86" s="138"/>
      <c r="G86" s="138"/>
      <c r="I86" s="138"/>
      <c r="K86" s="138"/>
      <c r="M86" s="138"/>
      <c r="O86" s="138"/>
      <c r="Q86" s="138"/>
      <c r="S86" s="138"/>
    </row>
    <row r="87" spans="2:22" ht="16.5" x14ac:dyDescent="0.2">
      <c r="B87" s="138"/>
      <c r="C87" s="139"/>
      <c r="D87" s="138"/>
      <c r="E87" s="139"/>
      <c r="F87" s="138"/>
      <c r="G87" s="139"/>
      <c r="H87" s="138"/>
      <c r="I87" s="139"/>
      <c r="J87" s="138"/>
      <c r="K87" s="139"/>
      <c r="L87" s="138"/>
      <c r="M87" s="139"/>
      <c r="N87" s="138"/>
      <c r="O87" s="139"/>
      <c r="P87" s="138"/>
      <c r="Q87" s="139"/>
      <c r="R87" s="138"/>
      <c r="S87" s="139"/>
      <c r="T87" s="138"/>
    </row>
    <row r="88" spans="2:22" ht="16.5" x14ac:dyDescent="0.2">
      <c r="B88" s="138"/>
      <c r="C88" s="138"/>
      <c r="D88" s="138"/>
      <c r="E88" s="138"/>
      <c r="F88" s="138"/>
      <c r="G88" s="138"/>
      <c r="H88" s="138"/>
      <c r="I88" s="138"/>
      <c r="J88" s="138"/>
      <c r="K88" s="138"/>
      <c r="L88" s="138"/>
      <c r="M88" s="138"/>
      <c r="N88" s="138"/>
      <c r="O88" s="138"/>
      <c r="P88" s="138"/>
      <c r="Q88" s="138"/>
      <c r="R88" s="138"/>
      <c r="S88" s="138"/>
      <c r="T88" s="138"/>
    </row>
    <row r="89" spans="2:22" ht="16.5" x14ac:dyDescent="0.2">
      <c r="C89" s="138"/>
      <c r="E89" s="138"/>
      <c r="G89" s="138"/>
      <c r="I89" s="138"/>
      <c r="K89" s="138"/>
      <c r="M89" s="138"/>
      <c r="O89" s="138"/>
      <c r="Q89" s="138"/>
      <c r="S89" s="138"/>
    </row>
    <row r="90" spans="2:22" ht="16.5" x14ac:dyDescent="0.2">
      <c r="B90" s="138"/>
      <c r="C90" s="139"/>
      <c r="D90" s="138"/>
      <c r="E90" s="139"/>
      <c r="F90" s="138"/>
      <c r="G90" s="139"/>
      <c r="H90" s="138"/>
      <c r="I90" s="139"/>
      <c r="J90" s="138"/>
      <c r="K90" s="139"/>
      <c r="L90" s="138"/>
      <c r="M90" s="139"/>
      <c r="N90" s="138"/>
      <c r="O90" s="139"/>
      <c r="P90" s="138"/>
      <c r="Q90" s="139"/>
      <c r="R90" s="138"/>
      <c r="S90" s="139"/>
      <c r="T90" s="138"/>
    </row>
  </sheetData>
  <dataConsolidate link="1"/>
  <mergeCells count="13">
    <mergeCell ref="A7:J7"/>
    <mergeCell ref="K7:T7"/>
    <mergeCell ref="A9:A56"/>
    <mergeCell ref="B9:B23"/>
    <mergeCell ref="B24:B40"/>
    <mergeCell ref="B41:B56"/>
    <mergeCell ref="A5:B5"/>
    <mergeCell ref="C5:K5"/>
    <mergeCell ref="A1:K1"/>
    <mergeCell ref="C2:K2"/>
    <mergeCell ref="C3:K3"/>
    <mergeCell ref="A4:B4"/>
    <mergeCell ref="C4:K4"/>
  </mergeCells>
  <dataValidations count="1">
    <dataValidation type="list" allowBlank="1" showInputMessage="1" showErrorMessage="1" sqref="C57:D57" xr:uid="{00000000-0002-0000-0600-000000000000}">
      <formula1>strosek</formula1>
    </dataValidation>
  </dataValidations>
  <printOptions headings="1"/>
  <pageMargins left="0.19685039370078741" right="0.19685039370078741" top="0.19685039370078741" bottom="0.19685039370078741" header="0.19685039370078741" footer="0.19685039370078741"/>
  <pageSetup paperSize="9" scale="44" fitToHeight="0" orientation="landscape" r:id="rId1"/>
  <headerFooter scaleWithDoc="0" alignWithMargins="0"/>
  <legacyDrawingHF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1000000}">
          <x14:formula1>
            <xm:f>'RM '!$B$13:$B$16</xm:f>
          </x14:formula1>
          <xm:sqref>D73:D87</xm:sqref>
        </x14:dataValidation>
        <x14:dataValidation type="list" allowBlank="1" showInputMessage="1" showErrorMessage="1" xr:uid="{00000000-0002-0000-0600-000002000000}">
          <x14:formula1>
            <xm:f>'RM '!$B$4:$B$6</xm:f>
          </x14:formula1>
          <xm:sqref>C73:C87</xm:sqref>
        </x14:dataValidation>
        <x14:dataValidation type="list" allowBlank="1" showInputMessage="1" showErrorMessage="1" xr:uid="{00000000-0002-0000-0600-000003000000}">
          <x14:formula1>
            <xm:f>'RM '!$B$1:$B$3</xm:f>
          </x14:formula1>
          <xm:sqref>Q9:Q23 Q25:Q39 Q73:Q87 Q41:Q55</xm:sqref>
        </x14:dataValidation>
        <x14:dataValidation type="list" allowBlank="1" showInputMessage="1" showErrorMessage="1" xr:uid="{00000000-0002-0000-0600-000004000000}">
          <x14:formula1>
            <xm:f>'RM '!$B$8</xm:f>
          </x14:formula1>
          <xm:sqref>C9:C23 C25:C39 C41:C55</xm:sqref>
        </x14:dataValidation>
        <x14:dataValidation type="list" allowBlank="1" showInputMessage="1" showErrorMessage="1" xr:uid="{00000000-0002-0000-0600-000005000000}">
          <x14:formula1>
            <xm:f>'RM '!$B$36:$B$37</xm:f>
          </x14:formula1>
          <xm:sqref>D9:D23 D25:D39 D41:D55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88"/>
  <sheetViews>
    <sheetView topLeftCell="A64" zoomScaleNormal="100" workbookViewId="0">
      <selection activeCell="B73" sqref="B73:U88"/>
    </sheetView>
  </sheetViews>
  <sheetFormatPr defaultColWidth="8.85546875" defaultRowHeight="12.75" x14ac:dyDescent="0.2"/>
  <cols>
    <col min="1" max="1" width="12.42578125" style="120" customWidth="1"/>
    <col min="2" max="2" width="14.140625" style="121" bestFit="1" customWidth="1"/>
    <col min="3" max="4" width="40.85546875" style="121" customWidth="1"/>
    <col min="5" max="5" width="45.140625" style="121" customWidth="1"/>
    <col min="6" max="6" width="18.7109375" style="121" customWidth="1"/>
    <col min="7" max="7" width="16.42578125" style="121" customWidth="1"/>
    <col min="8" max="8" width="9.5703125" style="121" customWidth="1"/>
    <col min="9" max="9" width="10.42578125" style="121" customWidth="1"/>
    <col min="10" max="10" width="8.5703125" style="121" bestFit="1" customWidth="1"/>
    <col min="11" max="11" width="15.28515625" style="121" customWidth="1"/>
    <col min="12" max="12" width="8.85546875" style="121" customWidth="1"/>
    <col min="13" max="15" width="12.7109375" style="121" customWidth="1"/>
    <col min="16" max="16" width="11.28515625" style="121" bestFit="1" customWidth="1"/>
    <col min="17" max="17" width="14" style="122" customWidth="1"/>
    <col min="18" max="19" width="12.7109375" style="121" customWidth="1"/>
    <col min="20" max="20" width="25.28515625" style="121" customWidth="1"/>
    <col min="21" max="21" width="8.85546875" style="121"/>
    <col min="22" max="22" width="8.85546875" style="121" hidden="1" customWidth="1"/>
    <col min="23" max="16384" width="8.85546875" style="121"/>
  </cols>
  <sheetData>
    <row r="1" spans="1:20" ht="36.75" customHeight="1" x14ac:dyDescent="0.2">
      <c r="A1" s="225" t="s">
        <v>218</v>
      </c>
      <c r="B1" s="226"/>
      <c r="C1" s="226"/>
      <c r="D1" s="226"/>
      <c r="E1" s="226"/>
      <c r="F1" s="226"/>
      <c r="G1" s="226"/>
      <c r="H1" s="226"/>
      <c r="I1" s="226"/>
      <c r="J1" s="226"/>
      <c r="K1" s="227"/>
    </row>
    <row r="2" spans="1:20" x14ac:dyDescent="0.2">
      <c r="A2" s="196" t="s">
        <v>11</v>
      </c>
      <c r="B2" s="124"/>
      <c r="C2" s="221">
        <f>'TI Izravni tr.-Aktivn. 1.1.'!C2:K2</f>
        <v>0</v>
      </c>
      <c r="D2" s="221"/>
      <c r="E2" s="221"/>
      <c r="F2" s="221"/>
      <c r="G2" s="221"/>
      <c r="H2" s="221"/>
      <c r="I2" s="221"/>
      <c r="J2" s="221"/>
      <c r="K2" s="221"/>
    </row>
    <row r="3" spans="1:20" x14ac:dyDescent="0.2">
      <c r="A3" s="196" t="s">
        <v>12</v>
      </c>
      <c r="B3" s="124"/>
      <c r="C3" s="221">
        <f>'TI Izravni tr.-Aktivn. 1.1.'!C3:K3</f>
        <v>0</v>
      </c>
      <c r="D3" s="221"/>
      <c r="E3" s="221"/>
      <c r="F3" s="221"/>
      <c r="G3" s="221"/>
      <c r="H3" s="221"/>
      <c r="I3" s="221"/>
      <c r="J3" s="221"/>
      <c r="K3" s="221"/>
    </row>
    <row r="4" spans="1:20" x14ac:dyDescent="0.2">
      <c r="A4" s="221" t="s">
        <v>100</v>
      </c>
      <c r="B4" s="221"/>
      <c r="C4" s="221">
        <f>'TI Izravni tr.-Aktivn. 1.1.'!C4:K4</f>
        <v>0</v>
      </c>
      <c r="D4" s="221"/>
      <c r="E4" s="221"/>
      <c r="F4" s="221"/>
      <c r="G4" s="221"/>
      <c r="H4" s="221"/>
      <c r="I4" s="221"/>
      <c r="J4" s="221"/>
      <c r="K4" s="221"/>
    </row>
    <row r="5" spans="1:20" x14ac:dyDescent="0.2">
      <c r="A5" s="221" t="s">
        <v>183</v>
      </c>
      <c r="B5" s="221"/>
      <c r="C5" s="221">
        <f>'TI Izravni tr.-Aktivn. 1.1.'!C5:K5</f>
        <v>0</v>
      </c>
      <c r="D5" s="221"/>
      <c r="E5" s="221"/>
      <c r="F5" s="221"/>
      <c r="G5" s="221"/>
      <c r="H5" s="221"/>
      <c r="I5" s="221"/>
      <c r="J5" s="221"/>
      <c r="K5" s="221"/>
    </row>
    <row r="6" spans="1:20" x14ac:dyDescent="0.2">
      <c r="A6" s="208"/>
      <c r="B6" s="209"/>
      <c r="C6" s="210"/>
      <c r="D6" s="210"/>
      <c r="E6" s="210"/>
      <c r="F6" s="210"/>
      <c r="G6" s="210"/>
      <c r="H6" s="210"/>
      <c r="I6" s="210"/>
      <c r="J6" s="210"/>
      <c r="K6" s="210"/>
    </row>
    <row r="7" spans="1:20" ht="32.25" customHeight="1" x14ac:dyDescent="0.2">
      <c r="A7" s="222" t="s">
        <v>197</v>
      </c>
      <c r="B7" s="234"/>
      <c r="C7" s="234"/>
      <c r="D7" s="234"/>
      <c r="E7" s="234"/>
      <c r="F7" s="234"/>
      <c r="G7" s="234"/>
      <c r="H7" s="234"/>
      <c r="I7" s="234"/>
      <c r="J7" s="235"/>
      <c r="K7" s="228" t="s">
        <v>15</v>
      </c>
      <c r="L7" s="229"/>
      <c r="M7" s="229"/>
      <c r="N7" s="229"/>
      <c r="O7" s="229"/>
      <c r="P7" s="229"/>
      <c r="Q7" s="229"/>
      <c r="R7" s="229"/>
      <c r="S7" s="229"/>
      <c r="T7" s="230"/>
    </row>
    <row r="8" spans="1:20" s="51" customFormat="1" ht="63.75" customHeight="1" x14ac:dyDescent="0.2">
      <c r="A8" s="207"/>
      <c r="B8" s="48" t="s">
        <v>10</v>
      </c>
      <c r="C8" s="48" t="s">
        <v>97</v>
      </c>
      <c r="D8" s="48" t="s">
        <v>24</v>
      </c>
      <c r="E8" s="48" t="s">
        <v>16</v>
      </c>
      <c r="F8" s="48" t="s">
        <v>90</v>
      </c>
      <c r="G8" s="48" t="s">
        <v>104</v>
      </c>
      <c r="H8" s="67" t="s">
        <v>109</v>
      </c>
      <c r="I8" s="48" t="s">
        <v>17</v>
      </c>
      <c r="J8" s="48" t="s">
        <v>18</v>
      </c>
      <c r="K8" s="48" t="s">
        <v>96</v>
      </c>
      <c r="L8" s="48" t="s">
        <v>128</v>
      </c>
      <c r="M8" s="49" t="s">
        <v>92</v>
      </c>
      <c r="N8" s="49" t="s">
        <v>93</v>
      </c>
      <c r="O8" s="49" t="s">
        <v>179</v>
      </c>
      <c r="P8" s="111" t="s">
        <v>181</v>
      </c>
      <c r="Q8" s="50" t="s">
        <v>20</v>
      </c>
      <c r="R8" s="49" t="s">
        <v>77</v>
      </c>
      <c r="S8" s="49" t="s">
        <v>19</v>
      </c>
      <c r="T8" s="49" t="s">
        <v>23</v>
      </c>
    </row>
    <row r="9" spans="1:20" ht="12.75" customHeight="1" x14ac:dyDescent="0.2">
      <c r="A9" s="242" t="s">
        <v>198</v>
      </c>
      <c r="B9" s="216" t="s">
        <v>13</v>
      </c>
      <c r="C9" s="113"/>
      <c r="D9" s="113"/>
      <c r="E9" s="114"/>
      <c r="F9" s="114"/>
      <c r="G9" s="114"/>
      <c r="H9" s="116"/>
      <c r="I9" s="117"/>
      <c r="J9" s="118"/>
      <c r="K9" s="119"/>
      <c r="L9" s="180"/>
      <c r="M9" s="125">
        <f>J9*K9*(1+L9)</f>
        <v>0</v>
      </c>
      <c r="N9" s="125">
        <f>J9*K9*L9</f>
        <v>0</v>
      </c>
      <c r="O9" s="125">
        <f>M9-N9</f>
        <v>0</v>
      </c>
      <c r="P9" s="126">
        <f>M9</f>
        <v>0</v>
      </c>
      <c r="Q9" s="127">
        <v>1</v>
      </c>
      <c r="R9" s="125">
        <f>(P9*Q9)</f>
        <v>0</v>
      </c>
      <c r="S9" s="125">
        <f t="shared" ref="S9:S23" si="0">M9-R9</f>
        <v>0</v>
      </c>
      <c r="T9" s="118"/>
    </row>
    <row r="10" spans="1:20" x14ac:dyDescent="0.2">
      <c r="A10" s="242"/>
      <c r="B10" s="217"/>
      <c r="C10" s="113"/>
      <c r="D10" s="113"/>
      <c r="E10" s="114"/>
      <c r="F10" s="114"/>
      <c r="G10" s="114"/>
      <c r="H10" s="116"/>
      <c r="I10" s="117"/>
      <c r="J10" s="118"/>
      <c r="K10" s="119"/>
      <c r="L10" s="180"/>
      <c r="M10" s="125">
        <f t="shared" ref="M10:M19" si="1">J10*K10*(1+L10)</f>
        <v>0</v>
      </c>
      <c r="N10" s="125">
        <f t="shared" ref="N10:N19" si="2">J10*K10*L10</f>
        <v>0</v>
      </c>
      <c r="O10" s="125">
        <f t="shared" ref="O10:O19" si="3">M10-N10</f>
        <v>0</v>
      </c>
      <c r="P10" s="126">
        <f t="shared" ref="P10:P56" si="4">M10</f>
        <v>0</v>
      </c>
      <c r="Q10" s="127">
        <v>1</v>
      </c>
      <c r="R10" s="125">
        <f t="shared" ref="R10:R20" si="5">(P10*Q10)</f>
        <v>0</v>
      </c>
      <c r="S10" s="125">
        <f t="shared" si="0"/>
        <v>0</v>
      </c>
      <c r="T10" s="118"/>
    </row>
    <row r="11" spans="1:20" x14ac:dyDescent="0.2">
      <c r="A11" s="242"/>
      <c r="B11" s="217"/>
      <c r="C11" s="113"/>
      <c r="D11" s="113"/>
      <c r="E11" s="114"/>
      <c r="F11" s="114"/>
      <c r="G11" s="114"/>
      <c r="H11" s="116"/>
      <c r="I11" s="117"/>
      <c r="J11" s="118"/>
      <c r="K11" s="119"/>
      <c r="L11" s="180"/>
      <c r="M11" s="125">
        <f t="shared" si="1"/>
        <v>0</v>
      </c>
      <c r="N11" s="125">
        <f t="shared" si="2"/>
        <v>0</v>
      </c>
      <c r="O11" s="125">
        <f t="shared" si="3"/>
        <v>0</v>
      </c>
      <c r="P11" s="126">
        <f t="shared" si="4"/>
        <v>0</v>
      </c>
      <c r="Q11" s="127">
        <v>1</v>
      </c>
      <c r="R11" s="125">
        <f t="shared" si="5"/>
        <v>0</v>
      </c>
      <c r="S11" s="125">
        <f t="shared" si="0"/>
        <v>0</v>
      </c>
      <c r="T11" s="118"/>
    </row>
    <row r="12" spans="1:20" x14ac:dyDescent="0.2">
      <c r="A12" s="242"/>
      <c r="B12" s="217"/>
      <c r="C12" s="113"/>
      <c r="D12" s="113"/>
      <c r="E12" s="114"/>
      <c r="F12" s="114"/>
      <c r="G12" s="114"/>
      <c r="H12" s="116"/>
      <c r="I12" s="117"/>
      <c r="J12" s="118"/>
      <c r="K12" s="119"/>
      <c r="L12" s="180"/>
      <c r="M12" s="125">
        <f t="shared" si="1"/>
        <v>0</v>
      </c>
      <c r="N12" s="125">
        <f t="shared" si="2"/>
        <v>0</v>
      </c>
      <c r="O12" s="125">
        <f t="shared" si="3"/>
        <v>0</v>
      </c>
      <c r="P12" s="126">
        <f t="shared" si="4"/>
        <v>0</v>
      </c>
      <c r="Q12" s="127">
        <v>1</v>
      </c>
      <c r="R12" s="125">
        <f t="shared" si="5"/>
        <v>0</v>
      </c>
      <c r="S12" s="125">
        <f t="shared" si="0"/>
        <v>0</v>
      </c>
      <c r="T12" s="118"/>
    </row>
    <row r="13" spans="1:20" x14ac:dyDescent="0.2">
      <c r="A13" s="242"/>
      <c r="B13" s="217"/>
      <c r="C13" s="113"/>
      <c r="D13" s="113"/>
      <c r="E13" s="114"/>
      <c r="F13" s="114"/>
      <c r="G13" s="114"/>
      <c r="H13" s="116"/>
      <c r="I13" s="117"/>
      <c r="J13" s="118"/>
      <c r="K13" s="119"/>
      <c r="L13" s="180"/>
      <c r="M13" s="125">
        <f t="shared" si="1"/>
        <v>0</v>
      </c>
      <c r="N13" s="125">
        <f t="shared" si="2"/>
        <v>0</v>
      </c>
      <c r="O13" s="125">
        <f t="shared" si="3"/>
        <v>0</v>
      </c>
      <c r="P13" s="126">
        <f t="shared" si="4"/>
        <v>0</v>
      </c>
      <c r="Q13" s="127">
        <v>1</v>
      </c>
      <c r="R13" s="125">
        <f t="shared" si="5"/>
        <v>0</v>
      </c>
      <c r="S13" s="125">
        <f t="shared" si="0"/>
        <v>0</v>
      </c>
      <c r="T13" s="118"/>
    </row>
    <row r="14" spans="1:20" x14ac:dyDescent="0.2">
      <c r="A14" s="242"/>
      <c r="B14" s="217"/>
      <c r="C14" s="113"/>
      <c r="D14" s="113"/>
      <c r="E14" s="114"/>
      <c r="F14" s="114"/>
      <c r="G14" s="114"/>
      <c r="H14" s="116"/>
      <c r="I14" s="117"/>
      <c r="J14" s="118"/>
      <c r="K14" s="119"/>
      <c r="L14" s="180"/>
      <c r="M14" s="125">
        <f t="shared" si="1"/>
        <v>0</v>
      </c>
      <c r="N14" s="125">
        <f t="shared" si="2"/>
        <v>0</v>
      </c>
      <c r="O14" s="125">
        <f t="shared" si="3"/>
        <v>0</v>
      </c>
      <c r="P14" s="126">
        <f t="shared" si="4"/>
        <v>0</v>
      </c>
      <c r="Q14" s="127">
        <v>1</v>
      </c>
      <c r="R14" s="125">
        <f t="shared" si="5"/>
        <v>0</v>
      </c>
      <c r="S14" s="125">
        <f t="shared" si="0"/>
        <v>0</v>
      </c>
      <c r="T14" s="118"/>
    </row>
    <row r="15" spans="1:20" x14ac:dyDescent="0.2">
      <c r="A15" s="242"/>
      <c r="B15" s="217"/>
      <c r="C15" s="113"/>
      <c r="D15" s="113"/>
      <c r="E15" s="114"/>
      <c r="F15" s="114"/>
      <c r="G15" s="114"/>
      <c r="H15" s="116"/>
      <c r="I15" s="117"/>
      <c r="J15" s="118"/>
      <c r="K15" s="119"/>
      <c r="L15" s="180"/>
      <c r="M15" s="125">
        <f t="shared" si="1"/>
        <v>0</v>
      </c>
      <c r="N15" s="125">
        <f t="shared" si="2"/>
        <v>0</v>
      </c>
      <c r="O15" s="125">
        <f t="shared" si="3"/>
        <v>0</v>
      </c>
      <c r="P15" s="126">
        <f t="shared" si="4"/>
        <v>0</v>
      </c>
      <c r="Q15" s="127">
        <v>1</v>
      </c>
      <c r="R15" s="125">
        <f t="shared" si="5"/>
        <v>0</v>
      </c>
      <c r="S15" s="125">
        <f t="shared" si="0"/>
        <v>0</v>
      </c>
      <c r="T15" s="118"/>
    </row>
    <row r="16" spans="1:20" x14ac:dyDescent="0.2">
      <c r="A16" s="242"/>
      <c r="B16" s="217"/>
      <c r="C16" s="113"/>
      <c r="D16" s="113"/>
      <c r="E16" s="114"/>
      <c r="F16" s="114"/>
      <c r="G16" s="114"/>
      <c r="H16" s="116"/>
      <c r="I16" s="117"/>
      <c r="J16" s="118"/>
      <c r="K16" s="119"/>
      <c r="L16" s="180"/>
      <c r="M16" s="125">
        <f t="shared" si="1"/>
        <v>0</v>
      </c>
      <c r="N16" s="125">
        <f t="shared" si="2"/>
        <v>0</v>
      </c>
      <c r="O16" s="125">
        <f t="shared" si="3"/>
        <v>0</v>
      </c>
      <c r="P16" s="126">
        <f t="shared" si="4"/>
        <v>0</v>
      </c>
      <c r="Q16" s="127">
        <v>1</v>
      </c>
      <c r="R16" s="125">
        <f t="shared" si="5"/>
        <v>0</v>
      </c>
      <c r="S16" s="125">
        <f t="shared" si="0"/>
        <v>0</v>
      </c>
      <c r="T16" s="118"/>
    </row>
    <row r="17" spans="1:22" x14ac:dyDescent="0.2">
      <c r="A17" s="242"/>
      <c r="B17" s="217"/>
      <c r="C17" s="113"/>
      <c r="D17" s="113"/>
      <c r="E17" s="114"/>
      <c r="F17" s="114"/>
      <c r="G17" s="114"/>
      <c r="H17" s="116"/>
      <c r="I17" s="117"/>
      <c r="J17" s="118"/>
      <c r="K17" s="119"/>
      <c r="L17" s="180"/>
      <c r="M17" s="125">
        <f t="shared" si="1"/>
        <v>0</v>
      </c>
      <c r="N17" s="125">
        <f t="shared" si="2"/>
        <v>0</v>
      </c>
      <c r="O17" s="125">
        <f t="shared" si="3"/>
        <v>0</v>
      </c>
      <c r="P17" s="126">
        <f t="shared" si="4"/>
        <v>0</v>
      </c>
      <c r="Q17" s="127">
        <v>1</v>
      </c>
      <c r="R17" s="125">
        <f t="shared" si="5"/>
        <v>0</v>
      </c>
      <c r="S17" s="125">
        <f t="shared" si="0"/>
        <v>0</v>
      </c>
      <c r="T17" s="118"/>
    </row>
    <row r="18" spans="1:22" x14ac:dyDescent="0.2">
      <c r="A18" s="242"/>
      <c r="B18" s="217"/>
      <c r="C18" s="113"/>
      <c r="D18" s="113"/>
      <c r="E18" s="114"/>
      <c r="F18" s="114"/>
      <c r="G18" s="114"/>
      <c r="H18" s="116"/>
      <c r="I18" s="117"/>
      <c r="J18" s="118"/>
      <c r="K18" s="119"/>
      <c r="L18" s="180"/>
      <c r="M18" s="125">
        <f t="shared" si="1"/>
        <v>0</v>
      </c>
      <c r="N18" s="125">
        <f t="shared" si="2"/>
        <v>0</v>
      </c>
      <c r="O18" s="125">
        <f t="shared" si="3"/>
        <v>0</v>
      </c>
      <c r="P18" s="126">
        <f t="shared" si="4"/>
        <v>0</v>
      </c>
      <c r="Q18" s="127">
        <v>1</v>
      </c>
      <c r="R18" s="125">
        <f t="shared" si="5"/>
        <v>0</v>
      </c>
      <c r="S18" s="125">
        <f t="shared" si="0"/>
        <v>0</v>
      </c>
      <c r="T18" s="118"/>
    </row>
    <row r="19" spans="1:22" x14ac:dyDescent="0.2">
      <c r="A19" s="242"/>
      <c r="B19" s="217"/>
      <c r="C19" s="113"/>
      <c r="D19" s="113"/>
      <c r="E19" s="114"/>
      <c r="F19" s="114"/>
      <c r="G19" s="114"/>
      <c r="H19" s="116"/>
      <c r="I19" s="117"/>
      <c r="J19" s="118"/>
      <c r="K19" s="119"/>
      <c r="L19" s="180"/>
      <c r="M19" s="125">
        <f t="shared" si="1"/>
        <v>0</v>
      </c>
      <c r="N19" s="125">
        <f t="shared" si="2"/>
        <v>0</v>
      </c>
      <c r="O19" s="125">
        <f t="shared" si="3"/>
        <v>0</v>
      </c>
      <c r="P19" s="126">
        <f t="shared" si="4"/>
        <v>0</v>
      </c>
      <c r="Q19" s="127">
        <v>1</v>
      </c>
      <c r="R19" s="125">
        <f t="shared" si="5"/>
        <v>0</v>
      </c>
      <c r="S19" s="125">
        <f t="shared" si="0"/>
        <v>0</v>
      </c>
      <c r="T19" s="118"/>
    </row>
    <row r="20" spans="1:22" x14ac:dyDescent="0.2">
      <c r="A20" s="242"/>
      <c r="B20" s="217"/>
      <c r="C20" s="113"/>
      <c r="D20" s="113"/>
      <c r="E20" s="114"/>
      <c r="F20" s="114"/>
      <c r="G20" s="114"/>
      <c r="H20" s="116"/>
      <c r="I20" s="117"/>
      <c r="J20" s="118"/>
      <c r="K20" s="119"/>
      <c r="L20" s="180"/>
      <c r="M20" s="125">
        <f>J20*K20*(1+L20)</f>
        <v>0</v>
      </c>
      <c r="N20" s="125">
        <f>J20*K20*L20</f>
        <v>0</v>
      </c>
      <c r="O20" s="125">
        <f>M20-N20</f>
        <v>0</v>
      </c>
      <c r="P20" s="126">
        <f t="shared" si="4"/>
        <v>0</v>
      </c>
      <c r="Q20" s="127">
        <v>1</v>
      </c>
      <c r="R20" s="125">
        <f t="shared" si="5"/>
        <v>0</v>
      </c>
      <c r="S20" s="125">
        <f t="shared" si="0"/>
        <v>0</v>
      </c>
      <c r="T20" s="118"/>
      <c r="V20" s="121" t="s">
        <v>1</v>
      </c>
    </row>
    <row r="21" spans="1:22" x14ac:dyDescent="0.2">
      <c r="A21" s="242"/>
      <c r="B21" s="217"/>
      <c r="C21" s="113"/>
      <c r="D21" s="113"/>
      <c r="E21" s="114"/>
      <c r="F21" s="114"/>
      <c r="G21" s="114"/>
      <c r="H21" s="116"/>
      <c r="I21" s="117"/>
      <c r="J21" s="118"/>
      <c r="K21" s="119"/>
      <c r="L21" s="180"/>
      <c r="M21" s="125">
        <f>J21*K21*(1+L21)</f>
        <v>0</v>
      </c>
      <c r="N21" s="125">
        <f>J21*K21*L21</f>
        <v>0</v>
      </c>
      <c r="O21" s="125">
        <f>M21-N21</f>
        <v>0</v>
      </c>
      <c r="P21" s="126">
        <f t="shared" si="4"/>
        <v>0</v>
      </c>
      <c r="Q21" s="127">
        <v>1</v>
      </c>
      <c r="R21" s="125">
        <f>(P21*Q21)</f>
        <v>0</v>
      </c>
      <c r="S21" s="125">
        <f t="shared" si="0"/>
        <v>0</v>
      </c>
      <c r="T21" s="118"/>
      <c r="V21" s="121" t="s">
        <v>2</v>
      </c>
    </row>
    <row r="22" spans="1:22" x14ac:dyDescent="0.2">
      <c r="A22" s="242"/>
      <c r="B22" s="217"/>
      <c r="C22" s="113"/>
      <c r="D22" s="113"/>
      <c r="E22" s="114"/>
      <c r="F22" s="114"/>
      <c r="G22" s="114"/>
      <c r="H22" s="116"/>
      <c r="I22" s="117"/>
      <c r="J22" s="118"/>
      <c r="K22" s="119"/>
      <c r="L22" s="180"/>
      <c r="M22" s="125">
        <f>J22*K22*(1+L22)</f>
        <v>0</v>
      </c>
      <c r="N22" s="125">
        <f>J22*K22*L22</f>
        <v>0</v>
      </c>
      <c r="O22" s="125">
        <f>M22-N22</f>
        <v>0</v>
      </c>
      <c r="P22" s="126">
        <f t="shared" si="4"/>
        <v>0</v>
      </c>
      <c r="Q22" s="127">
        <v>1</v>
      </c>
      <c r="R22" s="125">
        <f>(P22*Q22)</f>
        <v>0</v>
      </c>
      <c r="S22" s="125">
        <f t="shared" si="0"/>
        <v>0</v>
      </c>
      <c r="T22" s="118"/>
      <c r="V22" s="121" t="s">
        <v>0</v>
      </c>
    </row>
    <row r="23" spans="1:22" x14ac:dyDescent="0.2">
      <c r="A23" s="242"/>
      <c r="B23" s="218"/>
      <c r="C23" s="113"/>
      <c r="D23" s="113"/>
      <c r="E23" s="114"/>
      <c r="F23" s="114"/>
      <c r="G23" s="114"/>
      <c r="H23" s="116"/>
      <c r="I23" s="117"/>
      <c r="J23" s="118"/>
      <c r="K23" s="119"/>
      <c r="L23" s="180"/>
      <c r="M23" s="125">
        <f>J23*K23*(1+L23)</f>
        <v>0</v>
      </c>
      <c r="N23" s="125">
        <f>J23*K23*L23</f>
        <v>0</v>
      </c>
      <c r="O23" s="125">
        <f>M23-N23</f>
        <v>0</v>
      </c>
      <c r="P23" s="126">
        <f t="shared" si="4"/>
        <v>0</v>
      </c>
      <c r="Q23" s="127">
        <v>1</v>
      </c>
      <c r="R23" s="125">
        <f>(P23*Q23)</f>
        <v>0</v>
      </c>
      <c r="S23" s="125">
        <f t="shared" si="0"/>
        <v>0</v>
      </c>
      <c r="T23" s="118"/>
      <c r="V23" s="121" t="s">
        <v>4</v>
      </c>
    </row>
    <row r="24" spans="1:22" ht="12.75" customHeight="1" x14ac:dyDescent="0.2">
      <c r="A24" s="242"/>
      <c r="B24" s="216" t="s">
        <v>14</v>
      </c>
      <c r="C24" s="128"/>
      <c r="D24" s="129"/>
      <c r="E24" s="129"/>
      <c r="F24" s="151"/>
      <c r="G24" s="151"/>
      <c r="H24" s="129"/>
      <c r="I24" s="129"/>
      <c r="J24" s="129"/>
      <c r="K24" s="130" t="s">
        <v>43</v>
      </c>
      <c r="L24" s="131"/>
      <c r="M24" s="126">
        <f>SUM(M9:M23)</f>
        <v>0</v>
      </c>
      <c r="N24" s="126">
        <f t="shared" ref="N24:S24" si="6">SUM(N9:N23)</f>
        <v>0</v>
      </c>
      <c r="O24" s="126">
        <f t="shared" si="6"/>
        <v>0</v>
      </c>
      <c r="P24" s="126">
        <f t="shared" si="4"/>
        <v>0</v>
      </c>
      <c r="Q24" s="131"/>
      <c r="R24" s="126">
        <f t="shared" si="6"/>
        <v>0</v>
      </c>
      <c r="S24" s="126">
        <f t="shared" si="6"/>
        <v>0</v>
      </c>
      <c r="T24" s="131"/>
      <c r="V24" s="121" t="s">
        <v>3</v>
      </c>
    </row>
    <row r="25" spans="1:22" x14ac:dyDescent="0.2">
      <c r="A25" s="242"/>
      <c r="B25" s="217"/>
      <c r="C25" s="113"/>
      <c r="D25" s="113"/>
      <c r="E25" s="115"/>
      <c r="F25" s="114"/>
      <c r="G25" s="114"/>
      <c r="H25" s="116"/>
      <c r="I25" s="117"/>
      <c r="J25" s="118"/>
      <c r="K25" s="119"/>
      <c r="L25" s="180"/>
      <c r="M25" s="125">
        <f>J25*K25*(1+L25)</f>
        <v>0</v>
      </c>
      <c r="N25" s="125">
        <f>J25*K25*L25</f>
        <v>0</v>
      </c>
      <c r="O25" s="125">
        <f>M25-N25</f>
        <v>0</v>
      </c>
      <c r="P25" s="126">
        <f t="shared" si="4"/>
        <v>0</v>
      </c>
      <c r="Q25" s="127">
        <v>1</v>
      </c>
      <c r="R25" s="125">
        <f>(P25*Q25)</f>
        <v>0</v>
      </c>
      <c r="S25" s="125">
        <f t="shared" ref="S25:S39" si="7">M25-R25</f>
        <v>0</v>
      </c>
      <c r="T25" s="118"/>
      <c r="V25" s="121" t="s">
        <v>5</v>
      </c>
    </row>
    <row r="26" spans="1:22" x14ac:dyDescent="0.2">
      <c r="A26" s="242"/>
      <c r="B26" s="217"/>
      <c r="C26" s="113"/>
      <c r="D26" s="113"/>
      <c r="E26" s="114"/>
      <c r="F26" s="114"/>
      <c r="G26" s="114"/>
      <c r="H26" s="116"/>
      <c r="I26" s="117"/>
      <c r="J26" s="118"/>
      <c r="K26" s="119"/>
      <c r="L26" s="180"/>
      <c r="M26" s="125">
        <f t="shared" ref="M26:M35" si="8">J26*K26*(1+L26)</f>
        <v>0</v>
      </c>
      <c r="N26" s="125">
        <f t="shared" ref="N26:N35" si="9">J26*K26*L26</f>
        <v>0</v>
      </c>
      <c r="O26" s="125">
        <f t="shared" ref="O26:O35" si="10">M26-N26</f>
        <v>0</v>
      </c>
      <c r="P26" s="126">
        <f t="shared" si="4"/>
        <v>0</v>
      </c>
      <c r="Q26" s="127">
        <v>1</v>
      </c>
      <c r="R26" s="125">
        <f t="shared" ref="R26:R36" si="11">(P26*Q26)</f>
        <v>0</v>
      </c>
      <c r="S26" s="125">
        <f t="shared" si="7"/>
        <v>0</v>
      </c>
      <c r="T26" s="118"/>
    </row>
    <row r="27" spans="1:22" x14ac:dyDescent="0.2">
      <c r="A27" s="242"/>
      <c r="B27" s="217"/>
      <c r="C27" s="113"/>
      <c r="D27" s="113"/>
      <c r="E27" s="114"/>
      <c r="F27" s="114"/>
      <c r="G27" s="114"/>
      <c r="H27" s="116"/>
      <c r="I27" s="117"/>
      <c r="J27" s="118"/>
      <c r="K27" s="119"/>
      <c r="L27" s="180"/>
      <c r="M27" s="125">
        <f t="shared" si="8"/>
        <v>0</v>
      </c>
      <c r="N27" s="125">
        <f t="shared" si="9"/>
        <v>0</v>
      </c>
      <c r="O27" s="125">
        <f t="shared" si="10"/>
        <v>0</v>
      </c>
      <c r="P27" s="126">
        <f t="shared" si="4"/>
        <v>0</v>
      </c>
      <c r="Q27" s="127">
        <v>1</v>
      </c>
      <c r="R27" s="125">
        <f t="shared" si="11"/>
        <v>0</v>
      </c>
      <c r="S27" s="125">
        <f t="shared" si="7"/>
        <v>0</v>
      </c>
      <c r="T27" s="118"/>
    </row>
    <row r="28" spans="1:22" x14ac:dyDescent="0.2">
      <c r="A28" s="242"/>
      <c r="B28" s="217"/>
      <c r="C28" s="113"/>
      <c r="D28" s="113"/>
      <c r="E28" s="114"/>
      <c r="F28" s="114"/>
      <c r="G28" s="114"/>
      <c r="H28" s="116"/>
      <c r="I28" s="117"/>
      <c r="J28" s="118"/>
      <c r="K28" s="119"/>
      <c r="L28" s="180"/>
      <c r="M28" s="125">
        <f t="shared" si="8"/>
        <v>0</v>
      </c>
      <c r="N28" s="125">
        <f t="shared" si="9"/>
        <v>0</v>
      </c>
      <c r="O28" s="125">
        <f t="shared" si="10"/>
        <v>0</v>
      </c>
      <c r="P28" s="126">
        <f t="shared" si="4"/>
        <v>0</v>
      </c>
      <c r="Q28" s="127">
        <v>1</v>
      </c>
      <c r="R28" s="125">
        <f t="shared" si="11"/>
        <v>0</v>
      </c>
      <c r="S28" s="125">
        <f t="shared" si="7"/>
        <v>0</v>
      </c>
      <c r="T28" s="118"/>
    </row>
    <row r="29" spans="1:22" x14ac:dyDescent="0.2">
      <c r="A29" s="242"/>
      <c r="B29" s="217"/>
      <c r="C29" s="113"/>
      <c r="D29" s="113"/>
      <c r="E29" s="114"/>
      <c r="F29" s="114"/>
      <c r="G29" s="114"/>
      <c r="H29" s="116"/>
      <c r="I29" s="117"/>
      <c r="J29" s="118"/>
      <c r="K29" s="119"/>
      <c r="L29" s="180"/>
      <c r="M29" s="125">
        <f t="shared" si="8"/>
        <v>0</v>
      </c>
      <c r="N29" s="125">
        <f t="shared" si="9"/>
        <v>0</v>
      </c>
      <c r="O29" s="125">
        <f t="shared" si="10"/>
        <v>0</v>
      </c>
      <c r="P29" s="126">
        <f t="shared" si="4"/>
        <v>0</v>
      </c>
      <c r="Q29" s="127">
        <v>1</v>
      </c>
      <c r="R29" s="125">
        <f t="shared" si="11"/>
        <v>0</v>
      </c>
      <c r="S29" s="125">
        <f t="shared" si="7"/>
        <v>0</v>
      </c>
      <c r="T29" s="118"/>
    </row>
    <row r="30" spans="1:22" x14ac:dyDescent="0.2">
      <c r="A30" s="242"/>
      <c r="B30" s="217"/>
      <c r="C30" s="113"/>
      <c r="D30" s="113"/>
      <c r="E30" s="114"/>
      <c r="F30" s="114"/>
      <c r="G30" s="114"/>
      <c r="H30" s="116"/>
      <c r="I30" s="117"/>
      <c r="J30" s="118"/>
      <c r="K30" s="119"/>
      <c r="L30" s="180"/>
      <c r="M30" s="125">
        <f t="shared" si="8"/>
        <v>0</v>
      </c>
      <c r="N30" s="125">
        <f t="shared" si="9"/>
        <v>0</v>
      </c>
      <c r="O30" s="125">
        <f t="shared" si="10"/>
        <v>0</v>
      </c>
      <c r="P30" s="126">
        <f t="shared" si="4"/>
        <v>0</v>
      </c>
      <c r="Q30" s="127">
        <v>1</v>
      </c>
      <c r="R30" s="125">
        <f t="shared" si="11"/>
        <v>0</v>
      </c>
      <c r="S30" s="125">
        <f t="shared" si="7"/>
        <v>0</v>
      </c>
      <c r="T30" s="118"/>
    </row>
    <row r="31" spans="1:22" x14ac:dyDescent="0.2">
      <c r="A31" s="242"/>
      <c r="B31" s="217"/>
      <c r="C31" s="113"/>
      <c r="D31" s="113"/>
      <c r="E31" s="114"/>
      <c r="F31" s="114"/>
      <c r="G31" s="114"/>
      <c r="H31" s="116"/>
      <c r="I31" s="117"/>
      <c r="J31" s="118"/>
      <c r="K31" s="119"/>
      <c r="L31" s="180"/>
      <c r="M31" s="125">
        <f t="shared" si="8"/>
        <v>0</v>
      </c>
      <c r="N31" s="125">
        <f t="shared" si="9"/>
        <v>0</v>
      </c>
      <c r="O31" s="125">
        <f t="shared" si="10"/>
        <v>0</v>
      </c>
      <c r="P31" s="126">
        <f t="shared" si="4"/>
        <v>0</v>
      </c>
      <c r="Q31" s="127">
        <v>1</v>
      </c>
      <c r="R31" s="125">
        <f t="shared" si="11"/>
        <v>0</v>
      </c>
      <c r="S31" s="125">
        <f t="shared" si="7"/>
        <v>0</v>
      </c>
      <c r="T31" s="118"/>
    </row>
    <row r="32" spans="1:22" x14ac:dyDescent="0.2">
      <c r="A32" s="242"/>
      <c r="B32" s="217"/>
      <c r="C32" s="113"/>
      <c r="D32" s="113"/>
      <c r="E32" s="114"/>
      <c r="F32" s="114"/>
      <c r="G32" s="114"/>
      <c r="H32" s="116"/>
      <c r="I32" s="117"/>
      <c r="J32" s="118"/>
      <c r="K32" s="119"/>
      <c r="L32" s="180"/>
      <c r="M32" s="125">
        <f t="shared" si="8"/>
        <v>0</v>
      </c>
      <c r="N32" s="125">
        <f t="shared" si="9"/>
        <v>0</v>
      </c>
      <c r="O32" s="125">
        <f t="shared" si="10"/>
        <v>0</v>
      </c>
      <c r="P32" s="126">
        <f t="shared" si="4"/>
        <v>0</v>
      </c>
      <c r="Q32" s="127">
        <v>1</v>
      </c>
      <c r="R32" s="125">
        <f t="shared" si="11"/>
        <v>0</v>
      </c>
      <c r="S32" s="125">
        <f t="shared" si="7"/>
        <v>0</v>
      </c>
      <c r="T32" s="118"/>
    </row>
    <row r="33" spans="1:22" x14ac:dyDescent="0.2">
      <c r="A33" s="242"/>
      <c r="B33" s="217"/>
      <c r="C33" s="113"/>
      <c r="D33" s="113"/>
      <c r="E33" s="114"/>
      <c r="F33" s="114"/>
      <c r="G33" s="114"/>
      <c r="H33" s="116"/>
      <c r="I33" s="117"/>
      <c r="J33" s="118"/>
      <c r="K33" s="119"/>
      <c r="L33" s="180"/>
      <c r="M33" s="125">
        <f t="shared" si="8"/>
        <v>0</v>
      </c>
      <c r="N33" s="125">
        <f t="shared" si="9"/>
        <v>0</v>
      </c>
      <c r="O33" s="125">
        <f t="shared" si="10"/>
        <v>0</v>
      </c>
      <c r="P33" s="126">
        <f t="shared" si="4"/>
        <v>0</v>
      </c>
      <c r="Q33" s="127">
        <v>1</v>
      </c>
      <c r="R33" s="125">
        <f t="shared" si="11"/>
        <v>0</v>
      </c>
      <c r="S33" s="125">
        <f t="shared" si="7"/>
        <v>0</v>
      </c>
      <c r="T33" s="118"/>
    </row>
    <row r="34" spans="1:22" x14ac:dyDescent="0.2">
      <c r="A34" s="242"/>
      <c r="B34" s="217"/>
      <c r="C34" s="113"/>
      <c r="D34" s="113"/>
      <c r="E34" s="114"/>
      <c r="F34" s="114"/>
      <c r="G34" s="114"/>
      <c r="H34" s="116"/>
      <c r="I34" s="117"/>
      <c r="J34" s="118"/>
      <c r="K34" s="119"/>
      <c r="L34" s="180"/>
      <c r="M34" s="125">
        <f t="shared" si="8"/>
        <v>0</v>
      </c>
      <c r="N34" s="125">
        <f t="shared" si="9"/>
        <v>0</v>
      </c>
      <c r="O34" s="125">
        <f t="shared" si="10"/>
        <v>0</v>
      </c>
      <c r="P34" s="126">
        <f t="shared" si="4"/>
        <v>0</v>
      </c>
      <c r="Q34" s="127">
        <v>1</v>
      </c>
      <c r="R34" s="125">
        <f t="shared" si="11"/>
        <v>0</v>
      </c>
      <c r="S34" s="125">
        <f t="shared" si="7"/>
        <v>0</v>
      </c>
      <c r="T34" s="118"/>
    </row>
    <row r="35" spans="1:22" x14ac:dyDescent="0.2">
      <c r="A35" s="242"/>
      <c r="B35" s="217"/>
      <c r="C35" s="113"/>
      <c r="D35" s="113"/>
      <c r="E35" s="114"/>
      <c r="F35" s="114"/>
      <c r="G35" s="114"/>
      <c r="H35" s="116"/>
      <c r="I35" s="117"/>
      <c r="J35" s="118"/>
      <c r="K35" s="119"/>
      <c r="L35" s="180"/>
      <c r="M35" s="125">
        <f t="shared" si="8"/>
        <v>0</v>
      </c>
      <c r="N35" s="125">
        <f t="shared" si="9"/>
        <v>0</v>
      </c>
      <c r="O35" s="125">
        <f t="shared" si="10"/>
        <v>0</v>
      </c>
      <c r="P35" s="126">
        <f t="shared" si="4"/>
        <v>0</v>
      </c>
      <c r="Q35" s="127">
        <v>1</v>
      </c>
      <c r="R35" s="125">
        <f t="shared" si="11"/>
        <v>0</v>
      </c>
      <c r="S35" s="125">
        <f t="shared" si="7"/>
        <v>0</v>
      </c>
      <c r="T35" s="118"/>
    </row>
    <row r="36" spans="1:22" x14ac:dyDescent="0.2">
      <c r="A36" s="242"/>
      <c r="B36" s="217"/>
      <c r="C36" s="113"/>
      <c r="D36" s="113"/>
      <c r="E36" s="114"/>
      <c r="F36" s="114"/>
      <c r="G36" s="114"/>
      <c r="H36" s="116"/>
      <c r="I36" s="117"/>
      <c r="J36" s="118"/>
      <c r="K36" s="119"/>
      <c r="L36" s="180"/>
      <c r="M36" s="125">
        <f>J36*K36*(1+L36)</f>
        <v>0</v>
      </c>
      <c r="N36" s="125">
        <f>J36*K36*L36</f>
        <v>0</v>
      </c>
      <c r="O36" s="125">
        <f>M36-N36</f>
        <v>0</v>
      </c>
      <c r="P36" s="126">
        <f t="shared" si="4"/>
        <v>0</v>
      </c>
      <c r="Q36" s="127">
        <v>1</v>
      </c>
      <c r="R36" s="125">
        <f t="shared" si="11"/>
        <v>0</v>
      </c>
      <c r="S36" s="125">
        <f t="shared" si="7"/>
        <v>0</v>
      </c>
      <c r="T36" s="118"/>
      <c r="V36" s="121" t="s">
        <v>7</v>
      </c>
    </row>
    <row r="37" spans="1:22" x14ac:dyDescent="0.2">
      <c r="A37" s="242"/>
      <c r="B37" s="217"/>
      <c r="C37" s="113"/>
      <c r="D37" s="113"/>
      <c r="E37" s="114"/>
      <c r="F37" s="114"/>
      <c r="G37" s="114"/>
      <c r="H37" s="116"/>
      <c r="I37" s="117"/>
      <c r="J37" s="118"/>
      <c r="K37" s="119"/>
      <c r="L37" s="180"/>
      <c r="M37" s="125">
        <f>J37*K37*(1+L37)</f>
        <v>0</v>
      </c>
      <c r="N37" s="125">
        <f>J37*K37*L37</f>
        <v>0</v>
      </c>
      <c r="O37" s="125">
        <f>M37-N37</f>
        <v>0</v>
      </c>
      <c r="P37" s="126">
        <f t="shared" si="4"/>
        <v>0</v>
      </c>
      <c r="Q37" s="127">
        <v>1</v>
      </c>
      <c r="R37" s="125">
        <f>(P37*Q37)</f>
        <v>0</v>
      </c>
      <c r="S37" s="125">
        <f t="shared" si="7"/>
        <v>0</v>
      </c>
      <c r="T37" s="118"/>
      <c r="V37" s="121" t="s">
        <v>6</v>
      </c>
    </row>
    <row r="38" spans="1:22" x14ac:dyDescent="0.2">
      <c r="A38" s="242"/>
      <c r="B38" s="217"/>
      <c r="C38" s="113"/>
      <c r="D38" s="113"/>
      <c r="E38" s="114"/>
      <c r="F38" s="114"/>
      <c r="G38" s="114"/>
      <c r="H38" s="116"/>
      <c r="I38" s="117"/>
      <c r="J38" s="118"/>
      <c r="K38" s="119"/>
      <c r="L38" s="180"/>
      <c r="M38" s="125">
        <f>J38*K38*(1+L38)</f>
        <v>0</v>
      </c>
      <c r="N38" s="125">
        <f>J38*K38*L38</f>
        <v>0</v>
      </c>
      <c r="O38" s="125">
        <f>M38-N38</f>
        <v>0</v>
      </c>
      <c r="P38" s="126">
        <f t="shared" si="4"/>
        <v>0</v>
      </c>
      <c r="Q38" s="127">
        <v>1</v>
      </c>
      <c r="R38" s="125">
        <f>(P38*Q38)</f>
        <v>0</v>
      </c>
      <c r="S38" s="125">
        <f t="shared" si="7"/>
        <v>0</v>
      </c>
      <c r="T38" s="118"/>
    </row>
    <row r="39" spans="1:22" x14ac:dyDescent="0.2">
      <c r="A39" s="242"/>
      <c r="B39" s="217"/>
      <c r="C39" s="113"/>
      <c r="D39" s="113"/>
      <c r="E39" s="114"/>
      <c r="F39" s="114"/>
      <c r="G39" s="114"/>
      <c r="H39" s="116"/>
      <c r="I39" s="117"/>
      <c r="J39" s="118"/>
      <c r="K39" s="119"/>
      <c r="L39" s="180"/>
      <c r="M39" s="125">
        <f>J39*K39*(1+L39)</f>
        <v>0</v>
      </c>
      <c r="N39" s="125">
        <f>J39*K39*L39</f>
        <v>0</v>
      </c>
      <c r="O39" s="125">
        <f>M39-N39</f>
        <v>0</v>
      </c>
      <c r="P39" s="126">
        <f t="shared" si="4"/>
        <v>0</v>
      </c>
      <c r="Q39" s="127">
        <v>1</v>
      </c>
      <c r="R39" s="125">
        <f>(P39*Q39)</f>
        <v>0</v>
      </c>
      <c r="S39" s="125">
        <f t="shared" si="7"/>
        <v>0</v>
      </c>
      <c r="T39" s="118"/>
    </row>
    <row r="40" spans="1:22" x14ac:dyDescent="0.2">
      <c r="A40" s="242"/>
      <c r="B40" s="218"/>
      <c r="C40" s="128"/>
      <c r="D40" s="129"/>
      <c r="E40" s="129"/>
      <c r="F40" s="151"/>
      <c r="G40" s="151"/>
      <c r="H40" s="129"/>
      <c r="I40" s="129"/>
      <c r="J40" s="129"/>
      <c r="K40" s="130" t="s">
        <v>43</v>
      </c>
      <c r="L40" s="131"/>
      <c r="M40" s="126">
        <f>SUM(M25:M39)</f>
        <v>0</v>
      </c>
      <c r="N40" s="126">
        <f>SUM(N25:N39)</f>
        <v>0</v>
      </c>
      <c r="O40" s="126">
        <f>SUM(O25:O39)</f>
        <v>0</v>
      </c>
      <c r="P40" s="126">
        <f t="shared" si="4"/>
        <v>0</v>
      </c>
      <c r="Q40" s="131"/>
      <c r="R40" s="126">
        <f>SUM(R25:R39)</f>
        <v>0</v>
      </c>
      <c r="S40" s="126">
        <f>SUM(S25:S39)</f>
        <v>0</v>
      </c>
      <c r="T40" s="131"/>
    </row>
    <row r="41" spans="1:22" x14ac:dyDescent="0.2">
      <c r="A41" s="242"/>
      <c r="B41" s="216" t="s">
        <v>184</v>
      </c>
      <c r="C41" s="113"/>
      <c r="D41" s="113"/>
      <c r="E41" s="115"/>
      <c r="F41" s="114"/>
      <c r="G41" s="114"/>
      <c r="H41" s="116"/>
      <c r="I41" s="117"/>
      <c r="J41" s="118"/>
      <c r="K41" s="119"/>
      <c r="L41" s="180"/>
      <c r="M41" s="125">
        <f>J41*K41*(1+L41)</f>
        <v>0</v>
      </c>
      <c r="N41" s="125">
        <f>J41*K41*L41</f>
        <v>0</v>
      </c>
      <c r="O41" s="125">
        <f>M41-N41</f>
        <v>0</v>
      </c>
      <c r="P41" s="126">
        <f t="shared" si="4"/>
        <v>0</v>
      </c>
      <c r="Q41" s="127">
        <v>1</v>
      </c>
      <c r="R41" s="125">
        <f>(P41*Q41)</f>
        <v>0</v>
      </c>
      <c r="S41" s="125">
        <f t="shared" ref="S41:S55" si="12">M41-R41</f>
        <v>0</v>
      </c>
      <c r="T41" s="118"/>
      <c r="V41" s="121" t="s">
        <v>5</v>
      </c>
    </row>
    <row r="42" spans="1:22" x14ac:dyDescent="0.2">
      <c r="A42" s="242"/>
      <c r="B42" s="217"/>
      <c r="C42" s="113"/>
      <c r="D42" s="113"/>
      <c r="E42" s="114"/>
      <c r="F42" s="114"/>
      <c r="G42" s="114"/>
      <c r="H42" s="116"/>
      <c r="I42" s="117"/>
      <c r="J42" s="118"/>
      <c r="K42" s="119"/>
      <c r="L42" s="180"/>
      <c r="M42" s="125">
        <f t="shared" ref="M42:M51" si="13">J42*K42*(1+L42)</f>
        <v>0</v>
      </c>
      <c r="N42" s="125">
        <f t="shared" ref="N42:N51" si="14">J42*K42*L42</f>
        <v>0</v>
      </c>
      <c r="O42" s="125">
        <f t="shared" ref="O42:O51" si="15">M42-N42</f>
        <v>0</v>
      </c>
      <c r="P42" s="126">
        <f t="shared" si="4"/>
        <v>0</v>
      </c>
      <c r="Q42" s="127">
        <v>1</v>
      </c>
      <c r="R42" s="125">
        <f t="shared" ref="R42:R52" si="16">(P42*Q42)</f>
        <v>0</v>
      </c>
      <c r="S42" s="125">
        <f t="shared" si="12"/>
        <v>0</v>
      </c>
      <c r="T42" s="118"/>
    </row>
    <row r="43" spans="1:22" x14ac:dyDescent="0.2">
      <c r="A43" s="242"/>
      <c r="B43" s="217"/>
      <c r="C43" s="113"/>
      <c r="D43" s="113"/>
      <c r="E43" s="114"/>
      <c r="F43" s="114"/>
      <c r="G43" s="114"/>
      <c r="H43" s="116"/>
      <c r="I43" s="117"/>
      <c r="J43" s="118"/>
      <c r="K43" s="119"/>
      <c r="L43" s="180"/>
      <c r="M43" s="125">
        <f t="shared" si="13"/>
        <v>0</v>
      </c>
      <c r="N43" s="125">
        <f t="shared" si="14"/>
        <v>0</v>
      </c>
      <c r="O43" s="125">
        <f t="shared" si="15"/>
        <v>0</v>
      </c>
      <c r="P43" s="126">
        <f t="shared" si="4"/>
        <v>0</v>
      </c>
      <c r="Q43" s="127">
        <v>1</v>
      </c>
      <c r="R43" s="125">
        <f t="shared" si="16"/>
        <v>0</v>
      </c>
      <c r="S43" s="125">
        <f t="shared" si="12"/>
        <v>0</v>
      </c>
      <c r="T43" s="118"/>
    </row>
    <row r="44" spans="1:22" x14ac:dyDescent="0.2">
      <c r="A44" s="242"/>
      <c r="B44" s="217"/>
      <c r="C44" s="113"/>
      <c r="D44" s="113"/>
      <c r="E44" s="114"/>
      <c r="F44" s="114"/>
      <c r="G44" s="114"/>
      <c r="H44" s="116"/>
      <c r="I44" s="117"/>
      <c r="J44" s="118"/>
      <c r="K44" s="119"/>
      <c r="L44" s="180"/>
      <c r="M44" s="125">
        <f t="shared" si="13"/>
        <v>0</v>
      </c>
      <c r="N44" s="125">
        <f t="shared" si="14"/>
        <v>0</v>
      </c>
      <c r="O44" s="125">
        <f t="shared" si="15"/>
        <v>0</v>
      </c>
      <c r="P44" s="126">
        <f t="shared" si="4"/>
        <v>0</v>
      </c>
      <c r="Q44" s="127">
        <v>1</v>
      </c>
      <c r="R44" s="125">
        <f t="shared" si="16"/>
        <v>0</v>
      </c>
      <c r="S44" s="125">
        <f t="shared" si="12"/>
        <v>0</v>
      </c>
      <c r="T44" s="118"/>
    </row>
    <row r="45" spans="1:22" x14ac:dyDescent="0.2">
      <c r="A45" s="242"/>
      <c r="B45" s="217"/>
      <c r="C45" s="113"/>
      <c r="D45" s="113"/>
      <c r="E45" s="114"/>
      <c r="F45" s="114"/>
      <c r="G45" s="114"/>
      <c r="H45" s="116"/>
      <c r="I45" s="117"/>
      <c r="J45" s="118"/>
      <c r="K45" s="119"/>
      <c r="L45" s="180"/>
      <c r="M45" s="125">
        <f t="shared" si="13"/>
        <v>0</v>
      </c>
      <c r="N45" s="125">
        <f t="shared" si="14"/>
        <v>0</v>
      </c>
      <c r="O45" s="125">
        <f t="shared" si="15"/>
        <v>0</v>
      </c>
      <c r="P45" s="126">
        <f t="shared" si="4"/>
        <v>0</v>
      </c>
      <c r="Q45" s="127">
        <v>1</v>
      </c>
      <c r="R45" s="125">
        <f t="shared" si="16"/>
        <v>0</v>
      </c>
      <c r="S45" s="125">
        <f t="shared" si="12"/>
        <v>0</v>
      </c>
      <c r="T45" s="118"/>
    </row>
    <row r="46" spans="1:22" x14ac:dyDescent="0.2">
      <c r="A46" s="242"/>
      <c r="B46" s="217"/>
      <c r="C46" s="113"/>
      <c r="D46" s="113"/>
      <c r="E46" s="114"/>
      <c r="F46" s="114"/>
      <c r="G46" s="114"/>
      <c r="H46" s="116"/>
      <c r="I46" s="117"/>
      <c r="J46" s="118"/>
      <c r="K46" s="119"/>
      <c r="L46" s="180"/>
      <c r="M46" s="125">
        <f t="shared" si="13"/>
        <v>0</v>
      </c>
      <c r="N46" s="125">
        <f t="shared" si="14"/>
        <v>0</v>
      </c>
      <c r="O46" s="125">
        <f t="shared" si="15"/>
        <v>0</v>
      </c>
      <c r="P46" s="126">
        <f t="shared" si="4"/>
        <v>0</v>
      </c>
      <c r="Q46" s="127">
        <v>1</v>
      </c>
      <c r="R46" s="125">
        <f t="shared" si="16"/>
        <v>0</v>
      </c>
      <c r="S46" s="125">
        <f t="shared" si="12"/>
        <v>0</v>
      </c>
      <c r="T46" s="118"/>
    </row>
    <row r="47" spans="1:22" x14ac:dyDescent="0.2">
      <c r="A47" s="242"/>
      <c r="B47" s="217"/>
      <c r="C47" s="113"/>
      <c r="D47" s="113"/>
      <c r="E47" s="114"/>
      <c r="F47" s="114"/>
      <c r="G47" s="114"/>
      <c r="H47" s="116"/>
      <c r="I47" s="117"/>
      <c r="J47" s="118"/>
      <c r="K47" s="119"/>
      <c r="L47" s="180"/>
      <c r="M47" s="125">
        <f t="shared" si="13"/>
        <v>0</v>
      </c>
      <c r="N47" s="125">
        <f t="shared" si="14"/>
        <v>0</v>
      </c>
      <c r="O47" s="125">
        <f t="shared" si="15"/>
        <v>0</v>
      </c>
      <c r="P47" s="126">
        <f t="shared" si="4"/>
        <v>0</v>
      </c>
      <c r="Q47" s="127">
        <v>1</v>
      </c>
      <c r="R47" s="125">
        <f t="shared" si="16"/>
        <v>0</v>
      </c>
      <c r="S47" s="125">
        <f t="shared" si="12"/>
        <v>0</v>
      </c>
      <c r="T47" s="118"/>
    </row>
    <row r="48" spans="1:22" x14ac:dyDescent="0.2">
      <c r="A48" s="242"/>
      <c r="B48" s="217"/>
      <c r="C48" s="113"/>
      <c r="D48" s="113"/>
      <c r="E48" s="114"/>
      <c r="F48" s="114"/>
      <c r="G48" s="114"/>
      <c r="H48" s="116"/>
      <c r="I48" s="117"/>
      <c r="J48" s="118"/>
      <c r="K48" s="119"/>
      <c r="L48" s="180"/>
      <c r="M48" s="125">
        <f t="shared" si="13"/>
        <v>0</v>
      </c>
      <c r="N48" s="125">
        <f t="shared" si="14"/>
        <v>0</v>
      </c>
      <c r="O48" s="125">
        <f t="shared" si="15"/>
        <v>0</v>
      </c>
      <c r="P48" s="126">
        <f t="shared" si="4"/>
        <v>0</v>
      </c>
      <c r="Q48" s="127">
        <v>1</v>
      </c>
      <c r="R48" s="125">
        <f t="shared" si="16"/>
        <v>0</v>
      </c>
      <c r="S48" s="125">
        <f t="shared" si="12"/>
        <v>0</v>
      </c>
      <c r="T48" s="118"/>
    </row>
    <row r="49" spans="1:22" x14ac:dyDescent="0.2">
      <c r="A49" s="242"/>
      <c r="B49" s="217"/>
      <c r="C49" s="113"/>
      <c r="D49" s="113"/>
      <c r="E49" s="114"/>
      <c r="F49" s="114"/>
      <c r="G49" s="114"/>
      <c r="H49" s="116"/>
      <c r="I49" s="117"/>
      <c r="J49" s="118"/>
      <c r="K49" s="119"/>
      <c r="L49" s="180"/>
      <c r="M49" s="125">
        <f t="shared" si="13"/>
        <v>0</v>
      </c>
      <c r="N49" s="125">
        <f t="shared" si="14"/>
        <v>0</v>
      </c>
      <c r="O49" s="125">
        <f t="shared" si="15"/>
        <v>0</v>
      </c>
      <c r="P49" s="126">
        <f t="shared" si="4"/>
        <v>0</v>
      </c>
      <c r="Q49" s="127">
        <v>1</v>
      </c>
      <c r="R49" s="125">
        <f t="shared" si="16"/>
        <v>0</v>
      </c>
      <c r="S49" s="125">
        <f t="shared" si="12"/>
        <v>0</v>
      </c>
      <c r="T49" s="118"/>
    </row>
    <row r="50" spans="1:22" x14ac:dyDescent="0.2">
      <c r="A50" s="242"/>
      <c r="B50" s="217"/>
      <c r="C50" s="113"/>
      <c r="D50" s="113"/>
      <c r="E50" s="114"/>
      <c r="F50" s="114"/>
      <c r="G50" s="114"/>
      <c r="H50" s="116"/>
      <c r="I50" s="117"/>
      <c r="J50" s="118"/>
      <c r="K50" s="119"/>
      <c r="L50" s="180"/>
      <c r="M50" s="125">
        <f t="shared" si="13"/>
        <v>0</v>
      </c>
      <c r="N50" s="125">
        <f t="shared" si="14"/>
        <v>0</v>
      </c>
      <c r="O50" s="125">
        <f t="shared" si="15"/>
        <v>0</v>
      </c>
      <c r="P50" s="126">
        <f t="shared" si="4"/>
        <v>0</v>
      </c>
      <c r="Q50" s="127">
        <v>1</v>
      </c>
      <c r="R50" s="125">
        <f t="shared" si="16"/>
        <v>0</v>
      </c>
      <c r="S50" s="125">
        <f t="shared" si="12"/>
        <v>0</v>
      </c>
      <c r="T50" s="118"/>
    </row>
    <row r="51" spans="1:22" x14ac:dyDescent="0.2">
      <c r="A51" s="242"/>
      <c r="B51" s="217"/>
      <c r="C51" s="113"/>
      <c r="D51" s="113"/>
      <c r="E51" s="114"/>
      <c r="F51" s="114"/>
      <c r="G51" s="114"/>
      <c r="H51" s="116"/>
      <c r="I51" s="117"/>
      <c r="J51" s="118"/>
      <c r="K51" s="119"/>
      <c r="L51" s="180"/>
      <c r="M51" s="125">
        <f t="shared" si="13"/>
        <v>0</v>
      </c>
      <c r="N51" s="125">
        <f t="shared" si="14"/>
        <v>0</v>
      </c>
      <c r="O51" s="125">
        <f t="shared" si="15"/>
        <v>0</v>
      </c>
      <c r="P51" s="126">
        <f t="shared" si="4"/>
        <v>0</v>
      </c>
      <c r="Q51" s="127">
        <v>1</v>
      </c>
      <c r="R51" s="125">
        <f t="shared" si="16"/>
        <v>0</v>
      </c>
      <c r="S51" s="125">
        <f t="shared" si="12"/>
        <v>0</v>
      </c>
      <c r="T51" s="118"/>
    </row>
    <row r="52" spans="1:22" x14ac:dyDescent="0.2">
      <c r="A52" s="242"/>
      <c r="B52" s="217"/>
      <c r="C52" s="113"/>
      <c r="D52" s="113"/>
      <c r="E52" s="114"/>
      <c r="F52" s="114"/>
      <c r="G52" s="114"/>
      <c r="H52" s="116"/>
      <c r="I52" s="117"/>
      <c r="J52" s="118"/>
      <c r="K52" s="119"/>
      <c r="L52" s="180"/>
      <c r="M52" s="125">
        <f>J52*K52*(1+L52)</f>
        <v>0</v>
      </c>
      <c r="N52" s="125">
        <f>J52*K52*L52</f>
        <v>0</v>
      </c>
      <c r="O52" s="125">
        <f>M52-N52</f>
        <v>0</v>
      </c>
      <c r="P52" s="126">
        <f t="shared" si="4"/>
        <v>0</v>
      </c>
      <c r="Q52" s="127">
        <v>1</v>
      </c>
      <c r="R52" s="125">
        <f t="shared" si="16"/>
        <v>0</v>
      </c>
      <c r="S52" s="125">
        <f t="shared" si="12"/>
        <v>0</v>
      </c>
      <c r="T52" s="118"/>
      <c r="V52" s="121" t="s">
        <v>7</v>
      </c>
    </row>
    <row r="53" spans="1:22" x14ac:dyDescent="0.2">
      <c r="A53" s="242"/>
      <c r="B53" s="217"/>
      <c r="C53" s="113"/>
      <c r="D53" s="113"/>
      <c r="E53" s="114"/>
      <c r="F53" s="114"/>
      <c r="G53" s="114"/>
      <c r="H53" s="116"/>
      <c r="I53" s="117"/>
      <c r="J53" s="118"/>
      <c r="K53" s="119"/>
      <c r="L53" s="180"/>
      <c r="M53" s="125">
        <f>J53*K53*(1+L53)</f>
        <v>0</v>
      </c>
      <c r="N53" s="125">
        <f>J53*K53*L53</f>
        <v>0</v>
      </c>
      <c r="O53" s="125">
        <f>M53-N53</f>
        <v>0</v>
      </c>
      <c r="P53" s="126">
        <f t="shared" si="4"/>
        <v>0</v>
      </c>
      <c r="Q53" s="127">
        <v>1</v>
      </c>
      <c r="R53" s="125">
        <f>(P53*Q53)</f>
        <v>0</v>
      </c>
      <c r="S53" s="125">
        <f t="shared" si="12"/>
        <v>0</v>
      </c>
      <c r="T53" s="118"/>
      <c r="V53" s="121" t="s">
        <v>6</v>
      </c>
    </row>
    <row r="54" spans="1:22" x14ac:dyDescent="0.2">
      <c r="A54" s="242"/>
      <c r="B54" s="217"/>
      <c r="C54" s="113"/>
      <c r="D54" s="113"/>
      <c r="E54" s="114"/>
      <c r="F54" s="114"/>
      <c r="G54" s="114"/>
      <c r="H54" s="116"/>
      <c r="I54" s="117"/>
      <c r="J54" s="118"/>
      <c r="K54" s="119"/>
      <c r="L54" s="180"/>
      <c r="M54" s="125">
        <f>J54*K54*(1+L54)</f>
        <v>0</v>
      </c>
      <c r="N54" s="125">
        <f>J54*K54*L54</f>
        <v>0</v>
      </c>
      <c r="O54" s="125">
        <f>M54-N54</f>
        <v>0</v>
      </c>
      <c r="P54" s="126">
        <f t="shared" si="4"/>
        <v>0</v>
      </c>
      <c r="Q54" s="127">
        <v>1</v>
      </c>
      <c r="R54" s="125">
        <f>(P54*Q54)</f>
        <v>0</v>
      </c>
      <c r="S54" s="125">
        <f t="shared" si="12"/>
        <v>0</v>
      </c>
      <c r="T54" s="118"/>
    </row>
    <row r="55" spans="1:22" x14ac:dyDescent="0.2">
      <c r="A55" s="242"/>
      <c r="B55" s="217"/>
      <c r="C55" s="113"/>
      <c r="D55" s="113"/>
      <c r="E55" s="114"/>
      <c r="F55" s="114"/>
      <c r="G55" s="114"/>
      <c r="H55" s="116"/>
      <c r="I55" s="117"/>
      <c r="J55" s="118"/>
      <c r="K55" s="119"/>
      <c r="L55" s="180"/>
      <c r="M55" s="125">
        <f>J55*K55*(1+L55)</f>
        <v>0</v>
      </c>
      <c r="N55" s="125">
        <f>J55*K55*L55</f>
        <v>0</v>
      </c>
      <c r="O55" s="125">
        <f>M55-N55</f>
        <v>0</v>
      </c>
      <c r="P55" s="126">
        <f t="shared" si="4"/>
        <v>0</v>
      </c>
      <c r="Q55" s="127">
        <v>1</v>
      </c>
      <c r="R55" s="125">
        <f>(P55*Q55)</f>
        <v>0</v>
      </c>
      <c r="S55" s="125">
        <f t="shared" si="12"/>
        <v>0</v>
      </c>
      <c r="T55" s="118"/>
    </row>
    <row r="56" spans="1:22" x14ac:dyDescent="0.2">
      <c r="A56" s="242"/>
      <c r="B56" s="218"/>
      <c r="C56" s="128"/>
      <c r="D56" s="129"/>
      <c r="E56" s="129"/>
      <c r="F56" s="151"/>
      <c r="G56" s="151"/>
      <c r="H56" s="129"/>
      <c r="I56" s="129"/>
      <c r="J56" s="129"/>
      <c r="K56" s="130" t="s">
        <v>43</v>
      </c>
      <c r="L56" s="131"/>
      <c r="M56" s="126">
        <f>SUM(M41:M55)</f>
        <v>0</v>
      </c>
      <c r="N56" s="126">
        <f>SUM(N41:N55)</f>
        <v>0</v>
      </c>
      <c r="O56" s="126">
        <f t="shared" ref="O56" si="17">SUM(O41:O55)</f>
        <v>0</v>
      </c>
      <c r="P56" s="126">
        <f t="shared" si="4"/>
        <v>0</v>
      </c>
      <c r="Q56" s="131"/>
      <c r="R56" s="126">
        <f t="shared" ref="R56:S56" si="18">SUM(R41:R55)</f>
        <v>0</v>
      </c>
      <c r="S56" s="126">
        <f t="shared" si="18"/>
        <v>0</v>
      </c>
      <c r="T56" s="131"/>
    </row>
    <row r="57" spans="1:22" ht="18" customHeight="1" x14ac:dyDescent="0.2">
      <c r="C57" s="206"/>
      <c r="D57" s="205"/>
      <c r="E57" s="132"/>
      <c r="F57" s="132"/>
      <c r="G57" s="132"/>
      <c r="H57" s="132"/>
      <c r="I57" s="132"/>
      <c r="J57" s="132"/>
      <c r="K57" s="133" t="s">
        <v>199</v>
      </c>
      <c r="L57" s="131"/>
      <c r="M57" s="126">
        <f>M40+M24+M56</f>
        <v>0</v>
      </c>
      <c r="N57" s="126">
        <f t="shared" ref="N57:P57" si="19">N40+N24+N56</f>
        <v>0</v>
      </c>
      <c r="O57" s="126">
        <f t="shared" si="19"/>
        <v>0</v>
      </c>
      <c r="P57" s="126">
        <f t="shared" si="19"/>
        <v>0</v>
      </c>
      <c r="Q57" s="131"/>
      <c r="R57" s="126">
        <f>R40+R24+R56</f>
        <v>0</v>
      </c>
      <c r="S57" s="126">
        <f>S40+S24+S56</f>
        <v>0</v>
      </c>
      <c r="T57" s="131"/>
    </row>
    <row r="58" spans="1:22" x14ac:dyDescent="0.2">
      <c r="C58" s="134"/>
      <c r="D58" s="134"/>
    </row>
    <row r="59" spans="1:22" x14ac:dyDescent="0.2">
      <c r="C59" s="134"/>
      <c r="D59" s="134"/>
    </row>
    <row r="60" spans="1:22" ht="16.5" x14ac:dyDescent="0.2">
      <c r="A60" s="121"/>
      <c r="B60" s="135" t="s">
        <v>81</v>
      </c>
      <c r="C60" s="134"/>
      <c r="D60" s="134"/>
    </row>
    <row r="61" spans="1:22" ht="16.5" x14ac:dyDescent="0.2">
      <c r="A61" s="121"/>
      <c r="B61" s="138"/>
      <c r="C61" s="136"/>
      <c r="D61" s="179"/>
      <c r="E61" s="135" t="s">
        <v>82</v>
      </c>
      <c r="F61" s="137"/>
      <c r="G61" s="138"/>
      <c r="H61" s="138"/>
      <c r="I61" s="138"/>
      <c r="J61" s="138"/>
      <c r="K61" s="138"/>
    </row>
    <row r="62" spans="1:22" ht="16.5" x14ac:dyDescent="0.2">
      <c r="A62" s="121"/>
      <c r="B62" s="138"/>
      <c r="C62" s="139"/>
      <c r="D62" s="139"/>
      <c r="E62" s="138"/>
      <c r="F62" s="138"/>
      <c r="G62" s="138"/>
      <c r="H62" s="138"/>
      <c r="I62" s="138"/>
      <c r="J62" s="138"/>
      <c r="K62" s="138"/>
    </row>
    <row r="63" spans="1:22" ht="16.5" x14ac:dyDescent="0.2">
      <c r="A63" s="121"/>
      <c r="B63" s="138"/>
      <c r="C63" s="139"/>
      <c r="D63" s="139"/>
      <c r="E63" s="138"/>
      <c r="F63" s="138"/>
      <c r="G63" s="138"/>
      <c r="H63" s="138"/>
      <c r="I63" s="138"/>
      <c r="J63" s="138"/>
      <c r="K63" s="138"/>
    </row>
    <row r="64" spans="1:22" ht="16.5" x14ac:dyDescent="0.2">
      <c r="A64" s="121"/>
      <c r="B64" s="138"/>
      <c r="C64" s="139"/>
      <c r="D64" s="139"/>
      <c r="E64" s="135" t="s">
        <v>83</v>
      </c>
      <c r="F64" s="140"/>
      <c r="G64" s="140"/>
      <c r="H64" s="138"/>
      <c r="I64" s="138"/>
      <c r="J64" s="138"/>
      <c r="K64" s="138"/>
    </row>
    <row r="65" spans="1:22" ht="16.5" x14ac:dyDescent="0.2">
      <c r="A65" s="121"/>
      <c r="B65" s="138"/>
      <c r="C65" s="139"/>
      <c r="D65" s="139"/>
      <c r="E65" s="138"/>
      <c r="F65" s="138"/>
      <c r="G65" s="138"/>
      <c r="H65" s="138"/>
      <c r="I65" s="138"/>
      <c r="J65" s="138"/>
      <c r="K65" s="138"/>
    </row>
    <row r="66" spans="1:22" ht="16.5" x14ac:dyDescent="0.2">
      <c r="A66" s="121"/>
      <c r="B66" s="138"/>
      <c r="C66" s="139"/>
      <c r="D66" s="139"/>
      <c r="E66" s="138"/>
      <c r="F66" s="138"/>
      <c r="G66" s="138"/>
      <c r="H66" s="138" t="s">
        <v>84</v>
      </c>
      <c r="I66" s="138" t="s">
        <v>22</v>
      </c>
      <c r="J66" s="138"/>
      <c r="K66" s="138"/>
    </row>
    <row r="67" spans="1:22" ht="16.5" x14ac:dyDescent="0.2">
      <c r="B67" s="138"/>
      <c r="C67" s="139"/>
      <c r="D67" s="139"/>
      <c r="E67" s="135" t="s">
        <v>85</v>
      </c>
      <c r="F67" s="140"/>
      <c r="G67" s="140"/>
      <c r="H67" s="138"/>
      <c r="I67" s="138"/>
      <c r="J67" s="138"/>
      <c r="K67" s="138"/>
    </row>
    <row r="68" spans="1:22" ht="16.5" x14ac:dyDescent="0.2">
      <c r="B68" s="138"/>
      <c r="C68" s="138"/>
      <c r="D68" s="138"/>
      <c r="E68" s="138"/>
      <c r="F68" s="138"/>
      <c r="G68" s="138"/>
      <c r="H68" s="138"/>
      <c r="I68" s="138"/>
      <c r="J68" s="138"/>
      <c r="K68" s="138"/>
    </row>
    <row r="69" spans="1:22" ht="16.5" x14ac:dyDescent="0.2">
      <c r="C69" s="138"/>
      <c r="D69" s="138"/>
      <c r="E69" s="138"/>
      <c r="F69" s="138"/>
      <c r="G69" s="138"/>
      <c r="H69" s="138"/>
      <c r="I69" s="138"/>
      <c r="J69" s="138"/>
      <c r="K69" s="138"/>
    </row>
    <row r="73" spans="1:22" ht="16.5" x14ac:dyDescent="0.2">
      <c r="B73" s="139"/>
      <c r="C73" s="139"/>
      <c r="D73" s="139"/>
      <c r="E73" s="139"/>
      <c r="F73" s="139"/>
      <c r="G73" s="139"/>
      <c r="H73" s="139"/>
      <c r="I73" s="139"/>
      <c r="J73" s="139"/>
      <c r="K73" s="139"/>
      <c r="L73" s="139"/>
      <c r="M73" s="139"/>
      <c r="N73" s="139"/>
      <c r="O73" s="139"/>
      <c r="P73" s="139"/>
      <c r="Q73" s="139"/>
      <c r="R73" s="139"/>
      <c r="S73" s="139"/>
      <c r="T73" s="139"/>
      <c r="U73" s="139"/>
      <c r="V73" s="121" t="s">
        <v>5</v>
      </c>
    </row>
    <row r="74" spans="1:22" ht="16.5" x14ac:dyDescent="0.2">
      <c r="B74" s="138"/>
      <c r="C74" s="138"/>
      <c r="D74" s="138"/>
      <c r="E74" s="138"/>
      <c r="F74" s="138"/>
      <c r="G74" s="138"/>
      <c r="H74" s="138"/>
      <c r="I74" s="138"/>
      <c r="J74" s="138"/>
      <c r="K74" s="138"/>
      <c r="L74" s="138"/>
      <c r="M74" s="138"/>
      <c r="N74" s="138"/>
      <c r="O74" s="138"/>
      <c r="P74" s="138"/>
      <c r="Q74" s="138"/>
      <c r="R74" s="138"/>
      <c r="S74" s="138"/>
      <c r="T74" s="138"/>
      <c r="U74" s="138"/>
    </row>
    <row r="75" spans="1:22" ht="16.5" x14ac:dyDescent="0.2">
      <c r="B75" s="138"/>
      <c r="C75" s="138"/>
      <c r="D75" s="138"/>
      <c r="E75" s="138"/>
      <c r="F75" s="138"/>
      <c r="G75" s="138"/>
      <c r="H75" s="138"/>
      <c r="I75" s="138"/>
      <c r="J75" s="138"/>
      <c r="K75" s="138"/>
      <c r="L75" s="138"/>
      <c r="M75" s="138"/>
      <c r="N75" s="138"/>
      <c r="O75" s="138"/>
      <c r="P75" s="138"/>
      <c r="Q75" s="138"/>
      <c r="R75" s="138"/>
      <c r="S75" s="138"/>
      <c r="T75" s="138"/>
      <c r="U75" s="138"/>
    </row>
    <row r="76" spans="1:22" x14ac:dyDescent="0.2">
      <c r="Q76" s="121"/>
    </row>
    <row r="77" spans="1:22" ht="16.5" x14ac:dyDescent="0.2">
      <c r="B77" s="139"/>
      <c r="C77" s="139"/>
      <c r="D77" s="139"/>
      <c r="E77" s="139"/>
      <c r="F77" s="139"/>
      <c r="G77" s="139"/>
      <c r="H77" s="139"/>
      <c r="I77" s="139"/>
      <c r="J77" s="139"/>
      <c r="K77" s="139"/>
      <c r="L77" s="139"/>
      <c r="M77" s="139"/>
      <c r="N77" s="139"/>
      <c r="O77" s="139"/>
      <c r="P77" s="139"/>
      <c r="Q77" s="139"/>
      <c r="R77" s="139"/>
      <c r="S77" s="139"/>
      <c r="T77" s="139"/>
      <c r="U77" s="139"/>
    </row>
    <row r="78" spans="1:22" ht="16.5" x14ac:dyDescent="0.2">
      <c r="B78" s="138"/>
      <c r="C78" s="138"/>
      <c r="D78" s="138"/>
      <c r="E78" s="138"/>
      <c r="F78" s="138"/>
      <c r="G78" s="138"/>
      <c r="H78" s="138"/>
      <c r="I78" s="138"/>
      <c r="J78" s="138"/>
      <c r="K78" s="138"/>
      <c r="L78" s="138"/>
      <c r="M78" s="138"/>
      <c r="N78" s="138"/>
      <c r="O78" s="138"/>
      <c r="P78" s="138"/>
      <c r="Q78" s="138"/>
      <c r="R78" s="138"/>
      <c r="S78" s="138"/>
      <c r="T78" s="138"/>
      <c r="U78" s="138"/>
    </row>
    <row r="79" spans="1:22" ht="16.5" x14ac:dyDescent="0.2">
      <c r="B79" s="138"/>
      <c r="C79" s="138"/>
      <c r="D79" s="138"/>
      <c r="E79" s="138"/>
      <c r="F79" s="138"/>
      <c r="G79" s="138"/>
      <c r="H79" s="138"/>
      <c r="I79" s="138"/>
      <c r="J79" s="138"/>
      <c r="K79" s="138"/>
      <c r="L79" s="138"/>
      <c r="M79" s="138"/>
      <c r="N79" s="138"/>
      <c r="O79" s="138"/>
      <c r="P79" s="138"/>
      <c r="Q79" s="138"/>
      <c r="R79" s="138"/>
      <c r="S79" s="138"/>
      <c r="T79" s="138"/>
      <c r="U79" s="138"/>
    </row>
    <row r="80" spans="1:22" x14ac:dyDescent="0.2">
      <c r="Q80" s="121"/>
    </row>
    <row r="81" spans="2:22" ht="16.5" x14ac:dyDescent="0.2">
      <c r="B81" s="139"/>
      <c r="C81" s="139"/>
      <c r="D81" s="139"/>
      <c r="E81" s="139"/>
      <c r="F81" s="139"/>
      <c r="G81" s="139"/>
      <c r="H81" s="139"/>
      <c r="I81" s="139"/>
      <c r="J81" s="139"/>
      <c r="K81" s="139"/>
      <c r="L81" s="139"/>
      <c r="M81" s="139"/>
      <c r="N81" s="139"/>
      <c r="O81" s="139"/>
      <c r="P81" s="139"/>
      <c r="Q81" s="139"/>
      <c r="R81" s="139"/>
      <c r="S81" s="139"/>
      <c r="T81" s="139"/>
      <c r="U81" s="139"/>
    </row>
    <row r="82" spans="2:22" ht="16.5" x14ac:dyDescent="0.2">
      <c r="B82" s="138"/>
      <c r="C82" s="138"/>
      <c r="D82" s="138"/>
      <c r="E82" s="138"/>
      <c r="F82" s="138"/>
      <c r="G82" s="138"/>
      <c r="H82" s="138"/>
      <c r="I82" s="138"/>
      <c r="J82" s="138"/>
      <c r="K82" s="138"/>
      <c r="L82" s="138"/>
      <c r="M82" s="138"/>
      <c r="N82" s="138"/>
      <c r="O82" s="138"/>
      <c r="P82" s="138"/>
      <c r="Q82" s="138"/>
      <c r="R82" s="138"/>
      <c r="S82" s="138"/>
      <c r="T82" s="138"/>
      <c r="U82" s="138"/>
    </row>
    <row r="83" spans="2:22" ht="16.5" x14ac:dyDescent="0.2">
      <c r="B83" s="138"/>
      <c r="C83" s="138"/>
      <c r="D83" s="138"/>
      <c r="E83" s="138"/>
      <c r="F83" s="138"/>
      <c r="G83" s="138"/>
      <c r="H83" s="138"/>
      <c r="I83" s="138"/>
      <c r="J83" s="138"/>
      <c r="K83" s="138"/>
      <c r="L83" s="138"/>
      <c r="M83" s="138"/>
      <c r="N83" s="138"/>
      <c r="O83" s="138"/>
      <c r="P83" s="138"/>
      <c r="Q83" s="138"/>
      <c r="R83" s="138"/>
      <c r="S83" s="138"/>
      <c r="T83" s="138"/>
      <c r="U83" s="138"/>
    </row>
    <row r="84" spans="2:22" x14ac:dyDescent="0.2">
      <c r="Q84" s="121"/>
      <c r="V84" s="121" t="s">
        <v>7</v>
      </c>
    </row>
    <row r="85" spans="2:22" ht="16.5" x14ac:dyDescent="0.2">
      <c r="B85" s="139"/>
      <c r="C85" s="139"/>
      <c r="D85" s="139"/>
      <c r="E85" s="139"/>
      <c r="F85" s="139"/>
      <c r="G85" s="139"/>
      <c r="H85" s="139"/>
      <c r="I85" s="139"/>
      <c r="J85" s="139"/>
      <c r="K85" s="139"/>
      <c r="L85" s="139"/>
      <c r="M85" s="139"/>
      <c r="N85" s="139"/>
      <c r="O85" s="139"/>
      <c r="P85" s="139"/>
      <c r="Q85" s="139"/>
      <c r="R85" s="139"/>
      <c r="S85" s="139"/>
      <c r="T85" s="139"/>
      <c r="U85" s="139"/>
      <c r="V85" s="121" t="s">
        <v>6</v>
      </c>
    </row>
    <row r="86" spans="2:22" ht="16.5" x14ac:dyDescent="0.2">
      <c r="B86" s="138"/>
      <c r="C86" s="138"/>
      <c r="D86" s="138"/>
      <c r="E86" s="138"/>
      <c r="F86" s="138"/>
      <c r="G86" s="138"/>
      <c r="H86" s="138"/>
      <c r="I86" s="138"/>
      <c r="J86" s="138"/>
      <c r="K86" s="138"/>
      <c r="L86" s="138"/>
      <c r="M86" s="138"/>
      <c r="N86" s="138"/>
      <c r="O86" s="138"/>
      <c r="P86" s="138"/>
      <c r="Q86" s="138"/>
      <c r="R86" s="138"/>
      <c r="S86" s="138"/>
      <c r="T86" s="138"/>
      <c r="U86" s="138"/>
    </row>
    <row r="87" spans="2:22" ht="16.5" x14ac:dyDescent="0.2">
      <c r="B87" s="138"/>
      <c r="C87" s="138"/>
      <c r="D87" s="138"/>
      <c r="E87" s="138"/>
      <c r="F87" s="138"/>
      <c r="G87" s="138"/>
      <c r="H87" s="138"/>
      <c r="I87" s="138"/>
      <c r="J87" s="138"/>
      <c r="K87" s="138"/>
      <c r="L87" s="138"/>
      <c r="M87" s="138"/>
      <c r="N87" s="138"/>
      <c r="O87" s="138"/>
      <c r="P87" s="138"/>
      <c r="Q87" s="138"/>
      <c r="R87" s="138"/>
      <c r="S87" s="138"/>
      <c r="T87" s="138"/>
      <c r="U87" s="138"/>
    </row>
    <row r="88" spans="2:22" x14ac:dyDescent="0.2">
      <c r="Q88" s="121"/>
    </row>
  </sheetData>
  <dataConsolidate link="1"/>
  <mergeCells count="13">
    <mergeCell ref="A7:J7"/>
    <mergeCell ref="K7:T7"/>
    <mergeCell ref="A9:A56"/>
    <mergeCell ref="B9:B23"/>
    <mergeCell ref="B24:B40"/>
    <mergeCell ref="B41:B56"/>
    <mergeCell ref="A5:B5"/>
    <mergeCell ref="C5:K5"/>
    <mergeCell ref="A1:K1"/>
    <mergeCell ref="C2:K2"/>
    <mergeCell ref="C3:K3"/>
    <mergeCell ref="A4:B4"/>
    <mergeCell ref="C4:K4"/>
  </mergeCells>
  <dataValidations count="1">
    <dataValidation type="list" allowBlank="1" showInputMessage="1" showErrorMessage="1" sqref="C57:D57" xr:uid="{00000000-0002-0000-0700-000000000000}">
      <formula1>strosek</formula1>
    </dataValidation>
  </dataValidations>
  <printOptions headings="1"/>
  <pageMargins left="0.19685039370078741" right="0.19685039370078741" top="0.19685039370078741" bottom="0.19685039370078741" header="0.19685039370078741" footer="0.19685039370078741"/>
  <pageSetup paperSize="9" scale="44" fitToHeight="0" orientation="landscape" r:id="rId1"/>
  <headerFooter scaleWithDoc="0" alignWithMargins="0"/>
  <legacyDrawingHF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700-000001000000}">
          <x14:formula1>
            <xm:f>'RM '!$B$9</xm:f>
          </x14:formula1>
          <xm:sqref>C9:C23 C25:C39 C41:C55</xm:sqref>
        </x14:dataValidation>
        <x14:dataValidation type="list" allowBlank="1" showInputMessage="1" showErrorMessage="1" xr:uid="{00000000-0002-0000-0700-000002000000}">
          <x14:formula1>
            <xm:f>'RM '!$B$1:$B$3</xm:f>
          </x14:formula1>
          <xm:sqref>Q9:Q23 Q25:Q39 Q73:Q87 Q41:Q55</xm:sqref>
        </x14:dataValidation>
        <x14:dataValidation type="list" allowBlank="1" showInputMessage="1" showErrorMessage="1" xr:uid="{00000000-0002-0000-0700-000003000000}">
          <x14:formula1>
            <xm:f>'RM '!$B$4:$B$6</xm:f>
          </x14:formula1>
          <xm:sqref>C73:C87</xm:sqref>
        </x14:dataValidation>
        <x14:dataValidation type="list" allowBlank="1" showInputMessage="1" showErrorMessage="1" xr:uid="{00000000-0002-0000-0700-000004000000}">
          <x14:formula1>
            <xm:f>'RM '!$B$13:$B$16</xm:f>
          </x14:formula1>
          <xm:sqref>D73:D87</xm:sqref>
        </x14:dataValidation>
        <x14:dataValidation type="list" allowBlank="1" showInputMessage="1" showErrorMessage="1" xr:uid="{00000000-0002-0000-0700-000005000000}">
          <x14:formula1>
            <xm:f>'RM '!$B$38</xm:f>
          </x14:formula1>
          <xm:sqref>D9:D23 D25:D39 D41:D55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V69"/>
  <sheetViews>
    <sheetView topLeftCell="A76" zoomScaleNormal="100" workbookViewId="0">
      <selection activeCell="D44" sqref="D44"/>
    </sheetView>
  </sheetViews>
  <sheetFormatPr defaultColWidth="8.85546875" defaultRowHeight="12.75" x14ac:dyDescent="0.2"/>
  <cols>
    <col min="1" max="1" width="11.42578125" style="120" customWidth="1"/>
    <col min="2" max="2" width="14.140625" style="121" bestFit="1" customWidth="1"/>
    <col min="3" max="4" width="40.85546875" style="121" customWidth="1"/>
    <col min="5" max="5" width="45.140625" style="121" customWidth="1"/>
    <col min="6" max="6" width="18.7109375" style="121" customWidth="1"/>
    <col min="7" max="7" width="16.42578125" style="121" customWidth="1"/>
    <col min="8" max="8" width="9.5703125" style="121" customWidth="1"/>
    <col min="9" max="9" width="10.42578125" style="121" customWidth="1"/>
    <col min="10" max="10" width="8.5703125" style="121" bestFit="1" customWidth="1"/>
    <col min="11" max="11" width="15.28515625" style="121" customWidth="1"/>
    <col min="12" max="12" width="8.85546875" style="121" customWidth="1"/>
    <col min="13" max="15" width="12.7109375" style="121" customWidth="1"/>
    <col min="16" max="16" width="11.28515625" style="121" bestFit="1" customWidth="1"/>
    <col min="17" max="17" width="14" style="122" customWidth="1"/>
    <col min="18" max="19" width="12.7109375" style="121" customWidth="1"/>
    <col min="20" max="20" width="25.28515625" style="121" customWidth="1"/>
    <col min="21" max="21" width="8.85546875" style="121"/>
    <col min="22" max="22" width="8.85546875" style="121" hidden="1" customWidth="1"/>
    <col min="23" max="16384" width="8.85546875" style="121"/>
  </cols>
  <sheetData>
    <row r="1" spans="1:20" ht="30.75" customHeight="1" x14ac:dyDescent="0.2">
      <c r="A1" s="243" t="s">
        <v>260</v>
      </c>
      <c r="B1" s="243"/>
      <c r="C1" s="243"/>
      <c r="D1" s="243"/>
      <c r="E1" s="243"/>
      <c r="F1" s="243"/>
      <c r="G1" s="243"/>
      <c r="H1" s="243"/>
      <c r="I1" s="243"/>
      <c r="J1" s="243"/>
      <c r="K1" s="243"/>
    </row>
    <row r="2" spans="1:20" x14ac:dyDescent="0.2">
      <c r="A2" s="158" t="s">
        <v>11</v>
      </c>
      <c r="B2" s="124"/>
      <c r="C2" s="221">
        <f>'TI Izravni tr.-Aktivn. 1.1.'!C2:K2</f>
        <v>0</v>
      </c>
      <c r="D2" s="221"/>
      <c r="E2" s="221"/>
      <c r="F2" s="221"/>
      <c r="G2" s="221"/>
      <c r="H2" s="221"/>
      <c r="I2" s="221"/>
      <c r="J2" s="221"/>
      <c r="K2" s="221"/>
    </row>
    <row r="3" spans="1:20" x14ac:dyDescent="0.2">
      <c r="A3" s="158" t="s">
        <v>12</v>
      </c>
      <c r="B3" s="124"/>
      <c r="C3" s="221">
        <f>'TI Izravni tr.-Aktivn. 1.1.'!C3:K3</f>
        <v>0</v>
      </c>
      <c r="D3" s="221"/>
      <c r="E3" s="221"/>
      <c r="F3" s="221"/>
      <c r="G3" s="221"/>
      <c r="H3" s="221"/>
      <c r="I3" s="221"/>
      <c r="J3" s="221"/>
      <c r="K3" s="221"/>
    </row>
    <row r="4" spans="1:20" x14ac:dyDescent="0.2">
      <c r="A4" s="221" t="s">
        <v>100</v>
      </c>
      <c r="B4" s="221"/>
      <c r="C4" s="221">
        <f>'TI Izravni tr.-Aktivn. 1.1.'!C4:K4</f>
        <v>0</v>
      </c>
      <c r="D4" s="221"/>
      <c r="E4" s="221"/>
      <c r="F4" s="221"/>
      <c r="G4" s="221"/>
      <c r="H4" s="221"/>
      <c r="I4" s="221"/>
      <c r="J4" s="221"/>
      <c r="K4" s="221"/>
    </row>
    <row r="5" spans="1:20" x14ac:dyDescent="0.2">
      <c r="A5" s="221" t="s">
        <v>183</v>
      </c>
      <c r="B5" s="221"/>
      <c r="C5" s="221">
        <f>'TI Izravni tr.-Aktivn. 1.1.'!C5:K5</f>
        <v>0</v>
      </c>
      <c r="D5" s="221"/>
      <c r="E5" s="221"/>
      <c r="F5" s="221"/>
      <c r="G5" s="221"/>
      <c r="H5" s="221"/>
      <c r="I5" s="221"/>
      <c r="J5" s="221"/>
      <c r="K5" s="221"/>
    </row>
    <row r="6" spans="1:20" x14ac:dyDescent="0.2">
      <c r="A6" s="203"/>
      <c r="B6" s="204"/>
      <c r="C6" s="204"/>
      <c r="D6" s="204"/>
      <c r="E6" s="204"/>
      <c r="F6" s="204"/>
      <c r="G6" s="204"/>
      <c r="H6" s="204"/>
      <c r="I6" s="204"/>
      <c r="J6" s="204"/>
      <c r="K6" s="203"/>
    </row>
    <row r="7" spans="1:20" ht="26.45" customHeight="1" x14ac:dyDescent="0.2">
      <c r="A7" s="222" t="s">
        <v>261</v>
      </c>
      <c r="B7" s="223"/>
      <c r="C7" s="223"/>
      <c r="D7" s="223"/>
      <c r="E7" s="223"/>
      <c r="F7" s="223"/>
      <c r="G7" s="223"/>
      <c r="H7" s="223"/>
      <c r="I7" s="223"/>
      <c r="J7" s="224"/>
      <c r="K7" s="228" t="s">
        <v>15</v>
      </c>
      <c r="L7" s="229"/>
      <c r="M7" s="229"/>
      <c r="N7" s="229"/>
      <c r="O7" s="229"/>
      <c r="P7" s="229"/>
      <c r="Q7" s="229"/>
      <c r="R7" s="229"/>
      <c r="S7" s="229"/>
      <c r="T7" s="230"/>
    </row>
    <row r="8" spans="1:20" s="51" customFormat="1" ht="63.75" x14ac:dyDescent="0.2">
      <c r="A8" s="47"/>
      <c r="B8" s="48" t="s">
        <v>10</v>
      </c>
      <c r="C8" s="48" t="s">
        <v>97</v>
      </c>
      <c r="D8" s="48" t="s">
        <v>24</v>
      </c>
      <c r="E8" s="48" t="s">
        <v>16</v>
      </c>
      <c r="F8" s="48" t="s">
        <v>90</v>
      </c>
      <c r="G8" s="48" t="s">
        <v>104</v>
      </c>
      <c r="H8" s="67" t="s">
        <v>109</v>
      </c>
      <c r="I8" s="48" t="s">
        <v>17</v>
      </c>
      <c r="J8" s="48" t="s">
        <v>18</v>
      </c>
      <c r="K8" s="48" t="s">
        <v>96</v>
      </c>
      <c r="L8" s="48" t="s">
        <v>128</v>
      </c>
      <c r="M8" s="49" t="s">
        <v>92</v>
      </c>
      <c r="N8" s="49" t="s">
        <v>93</v>
      </c>
      <c r="O8" s="49" t="s">
        <v>179</v>
      </c>
      <c r="P8" s="111" t="s">
        <v>181</v>
      </c>
      <c r="Q8" s="50" t="s">
        <v>20</v>
      </c>
      <c r="R8" s="49" t="s">
        <v>77</v>
      </c>
      <c r="S8" s="49" t="s">
        <v>19</v>
      </c>
      <c r="T8" s="49" t="s">
        <v>23</v>
      </c>
    </row>
    <row r="9" spans="1:20" ht="12.75" customHeight="1" x14ac:dyDescent="0.2">
      <c r="A9" s="219" t="s">
        <v>262</v>
      </c>
      <c r="B9" s="231" t="s">
        <v>13</v>
      </c>
      <c r="C9" s="113"/>
      <c r="D9" s="113"/>
      <c r="E9" s="114"/>
      <c r="F9" s="114"/>
      <c r="G9" s="114"/>
      <c r="H9" s="116"/>
      <c r="I9" s="117"/>
      <c r="J9" s="118"/>
      <c r="K9" s="119"/>
      <c r="L9" s="180"/>
      <c r="M9" s="125">
        <f>J9*K9*(1+L9)</f>
        <v>0</v>
      </c>
      <c r="N9" s="125">
        <f>J9*K9*L9</f>
        <v>0</v>
      </c>
      <c r="O9" s="125">
        <f>M9-N9</f>
        <v>0</v>
      </c>
      <c r="P9" s="126">
        <f>M9</f>
        <v>0</v>
      </c>
      <c r="Q9" s="127">
        <v>1</v>
      </c>
      <c r="R9" s="125">
        <f>(P9*Q9)</f>
        <v>0</v>
      </c>
      <c r="S9" s="125">
        <f t="shared" ref="S9:S23" si="0">M9-R9</f>
        <v>0</v>
      </c>
      <c r="T9" s="118"/>
    </row>
    <row r="10" spans="1:20" x14ac:dyDescent="0.2">
      <c r="A10" s="220"/>
      <c r="B10" s="231"/>
      <c r="C10" s="113"/>
      <c r="D10" s="113"/>
      <c r="E10" s="114"/>
      <c r="F10" s="114"/>
      <c r="G10" s="114"/>
      <c r="H10" s="116"/>
      <c r="I10" s="117"/>
      <c r="J10" s="118"/>
      <c r="K10" s="119"/>
      <c r="L10" s="180"/>
      <c r="M10" s="125">
        <f t="shared" ref="M10:M19" si="1">J10*K10*(1+L10)</f>
        <v>0</v>
      </c>
      <c r="N10" s="125">
        <f t="shared" ref="N10:N19" si="2">J10*K10*L10</f>
        <v>0</v>
      </c>
      <c r="O10" s="125">
        <f t="shared" ref="O10:O19" si="3">M10-N10</f>
        <v>0</v>
      </c>
      <c r="P10" s="126">
        <f t="shared" ref="P10:P56" si="4">M10</f>
        <v>0</v>
      </c>
      <c r="Q10" s="127">
        <v>1</v>
      </c>
      <c r="R10" s="125">
        <f t="shared" ref="R10:R20" si="5">(P10*Q10)</f>
        <v>0</v>
      </c>
      <c r="S10" s="125">
        <f t="shared" si="0"/>
        <v>0</v>
      </c>
      <c r="T10" s="118"/>
    </row>
    <row r="11" spans="1:20" x14ac:dyDescent="0.2">
      <c r="A11" s="220"/>
      <c r="B11" s="231"/>
      <c r="C11" s="113"/>
      <c r="D11" s="113"/>
      <c r="E11" s="114"/>
      <c r="F11" s="114"/>
      <c r="G11" s="114"/>
      <c r="H11" s="116"/>
      <c r="I11" s="117"/>
      <c r="J11" s="118"/>
      <c r="K11" s="119"/>
      <c r="L11" s="180"/>
      <c r="M11" s="125">
        <f t="shared" si="1"/>
        <v>0</v>
      </c>
      <c r="N11" s="125">
        <f t="shared" si="2"/>
        <v>0</v>
      </c>
      <c r="O11" s="125">
        <f t="shared" si="3"/>
        <v>0</v>
      </c>
      <c r="P11" s="126">
        <f t="shared" si="4"/>
        <v>0</v>
      </c>
      <c r="Q11" s="127">
        <v>1</v>
      </c>
      <c r="R11" s="125">
        <f t="shared" si="5"/>
        <v>0</v>
      </c>
      <c r="S11" s="125">
        <f t="shared" si="0"/>
        <v>0</v>
      </c>
      <c r="T11" s="118"/>
    </row>
    <row r="12" spans="1:20" x14ac:dyDescent="0.2">
      <c r="A12" s="220"/>
      <c r="B12" s="231"/>
      <c r="C12" s="113"/>
      <c r="D12" s="113"/>
      <c r="E12" s="114"/>
      <c r="F12" s="114"/>
      <c r="G12" s="114"/>
      <c r="H12" s="116"/>
      <c r="I12" s="117"/>
      <c r="J12" s="118"/>
      <c r="K12" s="119"/>
      <c r="L12" s="180"/>
      <c r="M12" s="125">
        <f t="shared" si="1"/>
        <v>0</v>
      </c>
      <c r="N12" s="125">
        <f t="shared" si="2"/>
        <v>0</v>
      </c>
      <c r="O12" s="125">
        <f t="shared" si="3"/>
        <v>0</v>
      </c>
      <c r="P12" s="126">
        <f t="shared" si="4"/>
        <v>0</v>
      </c>
      <c r="Q12" s="127">
        <v>1</v>
      </c>
      <c r="R12" s="125">
        <f t="shared" si="5"/>
        <v>0</v>
      </c>
      <c r="S12" s="125">
        <f t="shared" si="0"/>
        <v>0</v>
      </c>
      <c r="T12" s="118"/>
    </row>
    <row r="13" spans="1:20" x14ac:dyDescent="0.2">
      <c r="A13" s="220"/>
      <c r="B13" s="231"/>
      <c r="C13" s="113"/>
      <c r="D13" s="113"/>
      <c r="E13" s="114"/>
      <c r="F13" s="114"/>
      <c r="G13" s="114"/>
      <c r="H13" s="116"/>
      <c r="I13" s="117"/>
      <c r="J13" s="118"/>
      <c r="K13" s="119"/>
      <c r="L13" s="180"/>
      <c r="M13" s="125">
        <f t="shared" si="1"/>
        <v>0</v>
      </c>
      <c r="N13" s="125">
        <f t="shared" si="2"/>
        <v>0</v>
      </c>
      <c r="O13" s="125">
        <f t="shared" si="3"/>
        <v>0</v>
      </c>
      <c r="P13" s="126">
        <f t="shared" si="4"/>
        <v>0</v>
      </c>
      <c r="Q13" s="127">
        <v>1</v>
      </c>
      <c r="R13" s="125">
        <f t="shared" si="5"/>
        <v>0</v>
      </c>
      <c r="S13" s="125">
        <f t="shared" si="0"/>
        <v>0</v>
      </c>
      <c r="T13" s="118"/>
    </row>
    <row r="14" spans="1:20" x14ac:dyDescent="0.2">
      <c r="A14" s="220"/>
      <c r="B14" s="231"/>
      <c r="C14" s="113"/>
      <c r="D14" s="113"/>
      <c r="E14" s="114"/>
      <c r="F14" s="114"/>
      <c r="G14" s="114"/>
      <c r="H14" s="116"/>
      <c r="I14" s="117"/>
      <c r="J14" s="118"/>
      <c r="K14" s="119"/>
      <c r="L14" s="180"/>
      <c r="M14" s="125">
        <f t="shared" si="1"/>
        <v>0</v>
      </c>
      <c r="N14" s="125">
        <f t="shared" si="2"/>
        <v>0</v>
      </c>
      <c r="O14" s="125">
        <f t="shared" si="3"/>
        <v>0</v>
      </c>
      <c r="P14" s="126">
        <f t="shared" si="4"/>
        <v>0</v>
      </c>
      <c r="Q14" s="127">
        <v>1</v>
      </c>
      <c r="R14" s="125">
        <f t="shared" si="5"/>
        <v>0</v>
      </c>
      <c r="S14" s="125">
        <f t="shared" si="0"/>
        <v>0</v>
      </c>
      <c r="T14" s="118"/>
    </row>
    <row r="15" spans="1:20" x14ac:dyDescent="0.2">
      <c r="A15" s="220"/>
      <c r="B15" s="231"/>
      <c r="C15" s="113"/>
      <c r="D15" s="113"/>
      <c r="E15" s="114"/>
      <c r="F15" s="114"/>
      <c r="G15" s="114"/>
      <c r="H15" s="116"/>
      <c r="I15" s="117"/>
      <c r="J15" s="118"/>
      <c r="K15" s="119"/>
      <c r="L15" s="180"/>
      <c r="M15" s="125">
        <f t="shared" si="1"/>
        <v>0</v>
      </c>
      <c r="N15" s="125">
        <f t="shared" si="2"/>
        <v>0</v>
      </c>
      <c r="O15" s="125">
        <f t="shared" si="3"/>
        <v>0</v>
      </c>
      <c r="P15" s="126">
        <f t="shared" si="4"/>
        <v>0</v>
      </c>
      <c r="Q15" s="127">
        <v>1</v>
      </c>
      <c r="R15" s="125">
        <f t="shared" si="5"/>
        <v>0</v>
      </c>
      <c r="S15" s="125">
        <f t="shared" si="0"/>
        <v>0</v>
      </c>
      <c r="T15" s="118"/>
    </row>
    <row r="16" spans="1:20" x14ac:dyDescent="0.2">
      <c r="A16" s="220"/>
      <c r="B16" s="231"/>
      <c r="C16" s="113"/>
      <c r="D16" s="113"/>
      <c r="E16" s="114"/>
      <c r="F16" s="114"/>
      <c r="G16" s="114"/>
      <c r="H16" s="116"/>
      <c r="I16" s="117"/>
      <c r="J16" s="118"/>
      <c r="K16" s="119"/>
      <c r="L16" s="180"/>
      <c r="M16" s="125">
        <f t="shared" si="1"/>
        <v>0</v>
      </c>
      <c r="N16" s="125">
        <f t="shared" si="2"/>
        <v>0</v>
      </c>
      <c r="O16" s="125">
        <f t="shared" si="3"/>
        <v>0</v>
      </c>
      <c r="P16" s="126">
        <f t="shared" si="4"/>
        <v>0</v>
      </c>
      <c r="Q16" s="127">
        <v>1</v>
      </c>
      <c r="R16" s="125">
        <f t="shared" si="5"/>
        <v>0</v>
      </c>
      <c r="S16" s="125">
        <f t="shared" si="0"/>
        <v>0</v>
      </c>
      <c r="T16" s="118"/>
    </row>
    <row r="17" spans="1:22" x14ac:dyDescent="0.2">
      <c r="A17" s="220"/>
      <c r="B17" s="231"/>
      <c r="C17" s="113"/>
      <c r="D17" s="113"/>
      <c r="E17" s="114"/>
      <c r="F17" s="114"/>
      <c r="G17" s="114"/>
      <c r="H17" s="116"/>
      <c r="I17" s="117"/>
      <c r="J17" s="118"/>
      <c r="K17" s="119"/>
      <c r="L17" s="180"/>
      <c r="M17" s="125">
        <f t="shared" si="1"/>
        <v>0</v>
      </c>
      <c r="N17" s="125">
        <f t="shared" si="2"/>
        <v>0</v>
      </c>
      <c r="O17" s="125">
        <f t="shared" si="3"/>
        <v>0</v>
      </c>
      <c r="P17" s="126">
        <f t="shared" si="4"/>
        <v>0</v>
      </c>
      <c r="Q17" s="127">
        <v>1</v>
      </c>
      <c r="R17" s="125">
        <f t="shared" si="5"/>
        <v>0</v>
      </c>
      <c r="S17" s="125">
        <f t="shared" si="0"/>
        <v>0</v>
      </c>
      <c r="T17" s="118"/>
    </row>
    <row r="18" spans="1:22" x14ac:dyDescent="0.2">
      <c r="A18" s="220"/>
      <c r="B18" s="231"/>
      <c r="C18" s="113"/>
      <c r="D18" s="113"/>
      <c r="E18" s="114"/>
      <c r="F18" s="114"/>
      <c r="G18" s="114"/>
      <c r="H18" s="116"/>
      <c r="I18" s="117"/>
      <c r="J18" s="118"/>
      <c r="K18" s="119"/>
      <c r="L18" s="180"/>
      <c r="M18" s="125">
        <f t="shared" si="1"/>
        <v>0</v>
      </c>
      <c r="N18" s="125">
        <f t="shared" si="2"/>
        <v>0</v>
      </c>
      <c r="O18" s="125">
        <f t="shared" si="3"/>
        <v>0</v>
      </c>
      <c r="P18" s="126">
        <f t="shared" si="4"/>
        <v>0</v>
      </c>
      <c r="Q18" s="127">
        <v>1</v>
      </c>
      <c r="R18" s="125">
        <f t="shared" si="5"/>
        <v>0</v>
      </c>
      <c r="S18" s="125">
        <f t="shared" si="0"/>
        <v>0</v>
      </c>
      <c r="T18" s="118"/>
    </row>
    <row r="19" spans="1:22" x14ac:dyDescent="0.2">
      <c r="A19" s="220"/>
      <c r="B19" s="231"/>
      <c r="C19" s="113"/>
      <c r="D19" s="113"/>
      <c r="E19" s="114"/>
      <c r="F19" s="114"/>
      <c r="G19" s="114"/>
      <c r="H19" s="116"/>
      <c r="I19" s="117"/>
      <c r="J19" s="118"/>
      <c r="K19" s="119"/>
      <c r="L19" s="180"/>
      <c r="M19" s="125">
        <f t="shared" si="1"/>
        <v>0</v>
      </c>
      <c r="N19" s="125">
        <f t="shared" si="2"/>
        <v>0</v>
      </c>
      <c r="O19" s="125">
        <f t="shared" si="3"/>
        <v>0</v>
      </c>
      <c r="P19" s="126">
        <f t="shared" si="4"/>
        <v>0</v>
      </c>
      <c r="Q19" s="127">
        <v>1</v>
      </c>
      <c r="R19" s="125">
        <f t="shared" si="5"/>
        <v>0</v>
      </c>
      <c r="S19" s="125">
        <f t="shared" si="0"/>
        <v>0</v>
      </c>
      <c r="T19" s="118"/>
    </row>
    <row r="20" spans="1:22" x14ac:dyDescent="0.2">
      <c r="A20" s="220"/>
      <c r="B20" s="231"/>
      <c r="C20" s="113"/>
      <c r="D20" s="113"/>
      <c r="E20" s="114"/>
      <c r="F20" s="114"/>
      <c r="G20" s="114"/>
      <c r="H20" s="116"/>
      <c r="I20" s="117"/>
      <c r="J20" s="118"/>
      <c r="K20" s="119"/>
      <c r="L20" s="180"/>
      <c r="M20" s="125">
        <f>J20*K20*(1+L20)</f>
        <v>0</v>
      </c>
      <c r="N20" s="125">
        <f>J20*K20*L20</f>
        <v>0</v>
      </c>
      <c r="O20" s="125">
        <f>M20-N20</f>
        <v>0</v>
      </c>
      <c r="P20" s="126">
        <f t="shared" si="4"/>
        <v>0</v>
      </c>
      <c r="Q20" s="127">
        <v>1</v>
      </c>
      <c r="R20" s="125">
        <f t="shared" si="5"/>
        <v>0</v>
      </c>
      <c r="S20" s="125">
        <f t="shared" si="0"/>
        <v>0</v>
      </c>
      <c r="T20" s="118"/>
      <c r="V20" s="121" t="s">
        <v>1</v>
      </c>
    </row>
    <row r="21" spans="1:22" x14ac:dyDescent="0.2">
      <c r="A21" s="220"/>
      <c r="B21" s="231"/>
      <c r="C21" s="113"/>
      <c r="D21" s="113"/>
      <c r="E21" s="114"/>
      <c r="F21" s="114"/>
      <c r="G21" s="114"/>
      <c r="H21" s="116"/>
      <c r="I21" s="117"/>
      <c r="J21" s="118"/>
      <c r="K21" s="119"/>
      <c r="L21" s="180"/>
      <c r="M21" s="125">
        <f>J21*K21*(1+L21)</f>
        <v>0</v>
      </c>
      <c r="N21" s="125">
        <f>J21*K21*L21</f>
        <v>0</v>
      </c>
      <c r="O21" s="125">
        <f>M21-N21</f>
        <v>0</v>
      </c>
      <c r="P21" s="126">
        <f t="shared" si="4"/>
        <v>0</v>
      </c>
      <c r="Q21" s="127">
        <v>1</v>
      </c>
      <c r="R21" s="125">
        <f>(P21*Q21)</f>
        <v>0</v>
      </c>
      <c r="S21" s="125">
        <f t="shared" si="0"/>
        <v>0</v>
      </c>
      <c r="T21" s="118"/>
      <c r="V21" s="121" t="s">
        <v>2</v>
      </c>
    </row>
    <row r="22" spans="1:22" x14ac:dyDescent="0.2">
      <c r="A22" s="220"/>
      <c r="B22" s="231"/>
      <c r="C22" s="113"/>
      <c r="D22" s="113"/>
      <c r="E22" s="114"/>
      <c r="F22" s="114"/>
      <c r="G22" s="114"/>
      <c r="H22" s="116"/>
      <c r="I22" s="117"/>
      <c r="J22" s="118"/>
      <c r="K22" s="119"/>
      <c r="L22" s="180"/>
      <c r="M22" s="125">
        <f>J22*K22*(1+L22)</f>
        <v>0</v>
      </c>
      <c r="N22" s="125">
        <f>J22*K22*L22</f>
        <v>0</v>
      </c>
      <c r="O22" s="125">
        <f>M22-N22</f>
        <v>0</v>
      </c>
      <c r="P22" s="126">
        <f t="shared" si="4"/>
        <v>0</v>
      </c>
      <c r="Q22" s="127">
        <v>1</v>
      </c>
      <c r="R22" s="125">
        <f>(P22*Q22)</f>
        <v>0</v>
      </c>
      <c r="S22" s="125">
        <f t="shared" si="0"/>
        <v>0</v>
      </c>
      <c r="T22" s="118"/>
      <c r="V22" s="121" t="s">
        <v>0</v>
      </c>
    </row>
    <row r="23" spans="1:22" x14ac:dyDescent="0.2">
      <c r="A23" s="220"/>
      <c r="B23" s="231"/>
      <c r="C23" s="113"/>
      <c r="D23" s="113"/>
      <c r="E23" s="114"/>
      <c r="F23" s="114"/>
      <c r="G23" s="114"/>
      <c r="H23" s="116"/>
      <c r="I23" s="117"/>
      <c r="J23" s="118"/>
      <c r="K23" s="119"/>
      <c r="L23" s="180"/>
      <c r="M23" s="125">
        <f>J23*K23*(1+L23)</f>
        <v>0</v>
      </c>
      <c r="N23" s="125">
        <f>J23*K23*L23</f>
        <v>0</v>
      </c>
      <c r="O23" s="125">
        <f>M23-N23</f>
        <v>0</v>
      </c>
      <c r="P23" s="126">
        <f t="shared" si="4"/>
        <v>0</v>
      </c>
      <c r="Q23" s="127">
        <v>1</v>
      </c>
      <c r="R23" s="125">
        <f>(P23*Q23)</f>
        <v>0</v>
      </c>
      <c r="S23" s="125">
        <f t="shared" si="0"/>
        <v>0</v>
      </c>
      <c r="T23" s="118"/>
      <c r="V23" s="121" t="s">
        <v>4</v>
      </c>
    </row>
    <row r="24" spans="1:22" x14ac:dyDescent="0.2">
      <c r="A24" s="220"/>
      <c r="B24" s="231"/>
      <c r="C24" s="128"/>
      <c r="D24" s="129"/>
      <c r="E24" s="129"/>
      <c r="F24" s="151"/>
      <c r="G24" s="151"/>
      <c r="H24" s="129"/>
      <c r="I24" s="129"/>
      <c r="J24" s="129"/>
      <c r="K24" s="130" t="s">
        <v>43</v>
      </c>
      <c r="L24" s="131"/>
      <c r="M24" s="126">
        <f>SUM(M9:M23)</f>
        <v>0</v>
      </c>
      <c r="N24" s="126">
        <f t="shared" ref="N24:S24" si="6">SUM(N9:N23)</f>
        <v>0</v>
      </c>
      <c r="O24" s="126">
        <f t="shared" si="6"/>
        <v>0</v>
      </c>
      <c r="P24" s="126">
        <f t="shared" si="4"/>
        <v>0</v>
      </c>
      <c r="Q24" s="131"/>
      <c r="R24" s="126">
        <f t="shared" si="6"/>
        <v>0</v>
      </c>
      <c r="S24" s="126">
        <f t="shared" si="6"/>
        <v>0</v>
      </c>
      <c r="T24" s="131"/>
      <c r="V24" s="121" t="s">
        <v>3</v>
      </c>
    </row>
    <row r="25" spans="1:22" x14ac:dyDescent="0.2">
      <c r="A25" s="220"/>
      <c r="B25" s="216" t="s">
        <v>14</v>
      </c>
      <c r="C25" s="113"/>
      <c r="D25" s="113"/>
      <c r="E25" s="115"/>
      <c r="F25" s="114"/>
      <c r="G25" s="114"/>
      <c r="H25" s="116"/>
      <c r="I25" s="117"/>
      <c r="J25" s="118"/>
      <c r="K25" s="119"/>
      <c r="L25" s="180"/>
      <c r="M25" s="125">
        <f>J25*K25*(1+L25)</f>
        <v>0</v>
      </c>
      <c r="N25" s="125">
        <f>J25*K25*L25</f>
        <v>0</v>
      </c>
      <c r="O25" s="125">
        <f>M25-N25</f>
        <v>0</v>
      </c>
      <c r="P25" s="126">
        <f t="shared" si="4"/>
        <v>0</v>
      </c>
      <c r="Q25" s="127">
        <v>1</v>
      </c>
      <c r="R25" s="125">
        <f>(P25*Q25)</f>
        <v>0</v>
      </c>
      <c r="S25" s="125">
        <f t="shared" ref="S25:S39" si="7">M25-R25</f>
        <v>0</v>
      </c>
      <c r="T25" s="118"/>
      <c r="V25" s="121" t="s">
        <v>5</v>
      </c>
    </row>
    <row r="26" spans="1:22" x14ac:dyDescent="0.2">
      <c r="A26" s="220"/>
      <c r="B26" s="217"/>
      <c r="C26" s="113"/>
      <c r="D26" s="113"/>
      <c r="E26" s="114"/>
      <c r="F26" s="114"/>
      <c r="G26" s="114"/>
      <c r="H26" s="116"/>
      <c r="I26" s="117"/>
      <c r="J26" s="118"/>
      <c r="K26" s="119"/>
      <c r="L26" s="180"/>
      <c r="M26" s="125">
        <f t="shared" ref="M26:M35" si="8">J26*K26*(1+L26)</f>
        <v>0</v>
      </c>
      <c r="N26" s="125">
        <f t="shared" ref="N26:N35" si="9">J26*K26*L26</f>
        <v>0</v>
      </c>
      <c r="O26" s="125">
        <f t="shared" ref="O26:O35" si="10">M26-N26</f>
        <v>0</v>
      </c>
      <c r="P26" s="126">
        <f t="shared" si="4"/>
        <v>0</v>
      </c>
      <c r="Q26" s="127">
        <v>1</v>
      </c>
      <c r="R26" s="125">
        <f t="shared" ref="R26:R36" si="11">(P26*Q26)</f>
        <v>0</v>
      </c>
      <c r="S26" s="125">
        <f t="shared" si="7"/>
        <v>0</v>
      </c>
      <c r="T26" s="118"/>
    </row>
    <row r="27" spans="1:22" x14ac:dyDescent="0.2">
      <c r="A27" s="220"/>
      <c r="B27" s="217"/>
      <c r="C27" s="113"/>
      <c r="D27" s="113"/>
      <c r="E27" s="114"/>
      <c r="F27" s="114"/>
      <c r="G27" s="114"/>
      <c r="H27" s="116"/>
      <c r="I27" s="117"/>
      <c r="J27" s="118"/>
      <c r="K27" s="119"/>
      <c r="L27" s="180"/>
      <c r="M27" s="125">
        <f t="shared" si="8"/>
        <v>0</v>
      </c>
      <c r="N27" s="125">
        <f t="shared" si="9"/>
        <v>0</v>
      </c>
      <c r="O27" s="125">
        <f t="shared" si="10"/>
        <v>0</v>
      </c>
      <c r="P27" s="126">
        <f t="shared" si="4"/>
        <v>0</v>
      </c>
      <c r="Q27" s="127">
        <v>1</v>
      </c>
      <c r="R27" s="125">
        <f t="shared" si="11"/>
        <v>0</v>
      </c>
      <c r="S27" s="125">
        <f t="shared" si="7"/>
        <v>0</v>
      </c>
      <c r="T27" s="118"/>
    </row>
    <row r="28" spans="1:22" x14ac:dyDescent="0.2">
      <c r="A28" s="220"/>
      <c r="B28" s="217"/>
      <c r="C28" s="113"/>
      <c r="D28" s="113"/>
      <c r="E28" s="114"/>
      <c r="F28" s="114"/>
      <c r="G28" s="114"/>
      <c r="H28" s="116"/>
      <c r="I28" s="117"/>
      <c r="J28" s="118"/>
      <c r="K28" s="119"/>
      <c r="L28" s="180"/>
      <c r="M28" s="125">
        <f t="shared" si="8"/>
        <v>0</v>
      </c>
      <c r="N28" s="125">
        <f t="shared" si="9"/>
        <v>0</v>
      </c>
      <c r="O28" s="125">
        <f t="shared" si="10"/>
        <v>0</v>
      </c>
      <c r="P28" s="126">
        <f t="shared" si="4"/>
        <v>0</v>
      </c>
      <c r="Q28" s="127">
        <v>1</v>
      </c>
      <c r="R28" s="125">
        <f t="shared" si="11"/>
        <v>0</v>
      </c>
      <c r="S28" s="125">
        <f t="shared" si="7"/>
        <v>0</v>
      </c>
      <c r="T28" s="118"/>
    </row>
    <row r="29" spans="1:22" x14ac:dyDescent="0.2">
      <c r="A29" s="220"/>
      <c r="B29" s="217"/>
      <c r="C29" s="113"/>
      <c r="D29" s="113"/>
      <c r="E29" s="114"/>
      <c r="F29" s="114"/>
      <c r="G29" s="114"/>
      <c r="H29" s="116"/>
      <c r="I29" s="117"/>
      <c r="J29" s="118"/>
      <c r="K29" s="119"/>
      <c r="L29" s="180"/>
      <c r="M29" s="125">
        <f t="shared" si="8"/>
        <v>0</v>
      </c>
      <c r="N29" s="125">
        <f t="shared" si="9"/>
        <v>0</v>
      </c>
      <c r="O29" s="125">
        <f t="shared" si="10"/>
        <v>0</v>
      </c>
      <c r="P29" s="126">
        <f t="shared" si="4"/>
        <v>0</v>
      </c>
      <c r="Q29" s="127">
        <v>1</v>
      </c>
      <c r="R29" s="125">
        <f t="shared" si="11"/>
        <v>0</v>
      </c>
      <c r="S29" s="125">
        <f t="shared" si="7"/>
        <v>0</v>
      </c>
      <c r="T29" s="118"/>
    </row>
    <row r="30" spans="1:22" x14ac:dyDescent="0.2">
      <c r="A30" s="220"/>
      <c r="B30" s="217"/>
      <c r="C30" s="113"/>
      <c r="D30" s="113"/>
      <c r="E30" s="114"/>
      <c r="F30" s="114"/>
      <c r="G30" s="114"/>
      <c r="H30" s="116"/>
      <c r="I30" s="117"/>
      <c r="J30" s="118"/>
      <c r="K30" s="119"/>
      <c r="L30" s="180"/>
      <c r="M30" s="125">
        <f t="shared" si="8"/>
        <v>0</v>
      </c>
      <c r="N30" s="125">
        <f t="shared" si="9"/>
        <v>0</v>
      </c>
      <c r="O30" s="125">
        <f t="shared" si="10"/>
        <v>0</v>
      </c>
      <c r="P30" s="126">
        <f t="shared" si="4"/>
        <v>0</v>
      </c>
      <c r="Q30" s="127">
        <v>1</v>
      </c>
      <c r="R30" s="125">
        <f t="shared" si="11"/>
        <v>0</v>
      </c>
      <c r="S30" s="125">
        <f t="shared" si="7"/>
        <v>0</v>
      </c>
      <c r="T30" s="118"/>
    </row>
    <row r="31" spans="1:22" x14ac:dyDescent="0.2">
      <c r="A31" s="220"/>
      <c r="B31" s="217"/>
      <c r="C31" s="113"/>
      <c r="D31" s="113"/>
      <c r="E31" s="114"/>
      <c r="F31" s="114"/>
      <c r="G31" s="114"/>
      <c r="H31" s="116"/>
      <c r="I31" s="117"/>
      <c r="J31" s="118"/>
      <c r="K31" s="119"/>
      <c r="L31" s="180"/>
      <c r="M31" s="125">
        <f t="shared" si="8"/>
        <v>0</v>
      </c>
      <c r="N31" s="125">
        <f t="shared" si="9"/>
        <v>0</v>
      </c>
      <c r="O31" s="125">
        <f t="shared" si="10"/>
        <v>0</v>
      </c>
      <c r="P31" s="126">
        <f t="shared" si="4"/>
        <v>0</v>
      </c>
      <c r="Q31" s="127">
        <v>1</v>
      </c>
      <c r="R31" s="125">
        <f t="shared" si="11"/>
        <v>0</v>
      </c>
      <c r="S31" s="125">
        <f t="shared" si="7"/>
        <v>0</v>
      </c>
      <c r="T31" s="118"/>
    </row>
    <row r="32" spans="1:22" x14ac:dyDescent="0.2">
      <c r="A32" s="220"/>
      <c r="B32" s="217"/>
      <c r="C32" s="113"/>
      <c r="D32" s="113"/>
      <c r="E32" s="114"/>
      <c r="F32" s="114"/>
      <c r="G32" s="114"/>
      <c r="H32" s="116"/>
      <c r="I32" s="117"/>
      <c r="J32" s="118"/>
      <c r="K32" s="119"/>
      <c r="L32" s="180"/>
      <c r="M32" s="125">
        <f t="shared" si="8"/>
        <v>0</v>
      </c>
      <c r="N32" s="125">
        <f t="shared" si="9"/>
        <v>0</v>
      </c>
      <c r="O32" s="125">
        <f t="shared" si="10"/>
        <v>0</v>
      </c>
      <c r="P32" s="126">
        <f t="shared" si="4"/>
        <v>0</v>
      </c>
      <c r="Q32" s="127">
        <v>1</v>
      </c>
      <c r="R32" s="125">
        <f t="shared" si="11"/>
        <v>0</v>
      </c>
      <c r="S32" s="125">
        <f t="shared" si="7"/>
        <v>0</v>
      </c>
      <c r="T32" s="118"/>
    </row>
    <row r="33" spans="1:22" x14ac:dyDescent="0.2">
      <c r="A33" s="220"/>
      <c r="B33" s="217"/>
      <c r="C33" s="113"/>
      <c r="D33" s="113"/>
      <c r="E33" s="114"/>
      <c r="F33" s="114"/>
      <c r="G33" s="114"/>
      <c r="H33" s="116"/>
      <c r="I33" s="117"/>
      <c r="J33" s="118"/>
      <c r="K33" s="119"/>
      <c r="L33" s="180"/>
      <c r="M33" s="125">
        <f t="shared" si="8"/>
        <v>0</v>
      </c>
      <c r="N33" s="125">
        <f t="shared" si="9"/>
        <v>0</v>
      </c>
      <c r="O33" s="125">
        <f t="shared" si="10"/>
        <v>0</v>
      </c>
      <c r="P33" s="126">
        <f t="shared" si="4"/>
        <v>0</v>
      </c>
      <c r="Q33" s="127">
        <v>1</v>
      </c>
      <c r="R33" s="125">
        <f t="shared" si="11"/>
        <v>0</v>
      </c>
      <c r="S33" s="125">
        <f t="shared" si="7"/>
        <v>0</v>
      </c>
      <c r="T33" s="118"/>
    </row>
    <row r="34" spans="1:22" x14ac:dyDescent="0.2">
      <c r="A34" s="220"/>
      <c r="B34" s="217"/>
      <c r="C34" s="113"/>
      <c r="D34" s="113"/>
      <c r="E34" s="114"/>
      <c r="F34" s="114"/>
      <c r="G34" s="114"/>
      <c r="H34" s="116"/>
      <c r="I34" s="117"/>
      <c r="J34" s="118"/>
      <c r="K34" s="119"/>
      <c r="L34" s="180"/>
      <c r="M34" s="125">
        <f t="shared" si="8"/>
        <v>0</v>
      </c>
      <c r="N34" s="125">
        <f t="shared" si="9"/>
        <v>0</v>
      </c>
      <c r="O34" s="125">
        <f t="shared" si="10"/>
        <v>0</v>
      </c>
      <c r="P34" s="126">
        <f t="shared" si="4"/>
        <v>0</v>
      </c>
      <c r="Q34" s="127">
        <v>1</v>
      </c>
      <c r="R34" s="125">
        <f t="shared" si="11"/>
        <v>0</v>
      </c>
      <c r="S34" s="125">
        <f t="shared" si="7"/>
        <v>0</v>
      </c>
      <c r="T34" s="118"/>
    </row>
    <row r="35" spans="1:22" x14ac:dyDescent="0.2">
      <c r="A35" s="220"/>
      <c r="B35" s="217"/>
      <c r="C35" s="113"/>
      <c r="D35" s="113"/>
      <c r="E35" s="114"/>
      <c r="F35" s="114"/>
      <c r="G35" s="114"/>
      <c r="H35" s="116"/>
      <c r="I35" s="117"/>
      <c r="J35" s="118"/>
      <c r="K35" s="119"/>
      <c r="L35" s="180"/>
      <c r="M35" s="125">
        <f t="shared" si="8"/>
        <v>0</v>
      </c>
      <c r="N35" s="125">
        <f t="shared" si="9"/>
        <v>0</v>
      </c>
      <c r="O35" s="125">
        <f t="shared" si="10"/>
        <v>0</v>
      </c>
      <c r="P35" s="126">
        <f t="shared" si="4"/>
        <v>0</v>
      </c>
      <c r="Q35" s="127">
        <v>1</v>
      </c>
      <c r="R35" s="125">
        <f t="shared" si="11"/>
        <v>0</v>
      </c>
      <c r="S35" s="125">
        <f t="shared" si="7"/>
        <v>0</v>
      </c>
      <c r="T35" s="118"/>
    </row>
    <row r="36" spans="1:22" x14ac:dyDescent="0.2">
      <c r="A36" s="220"/>
      <c r="B36" s="217"/>
      <c r="C36" s="113"/>
      <c r="D36" s="113"/>
      <c r="E36" s="114"/>
      <c r="F36" s="114"/>
      <c r="G36" s="114"/>
      <c r="H36" s="116"/>
      <c r="I36" s="117"/>
      <c r="J36" s="118"/>
      <c r="K36" s="119"/>
      <c r="L36" s="180"/>
      <c r="M36" s="125">
        <f>J36*K36*(1+L36)</f>
        <v>0</v>
      </c>
      <c r="N36" s="125">
        <f>J36*K36*L36</f>
        <v>0</v>
      </c>
      <c r="O36" s="125">
        <f>M36-N36</f>
        <v>0</v>
      </c>
      <c r="P36" s="126">
        <f t="shared" si="4"/>
        <v>0</v>
      </c>
      <c r="Q36" s="127">
        <v>1</v>
      </c>
      <c r="R36" s="125">
        <f t="shared" si="11"/>
        <v>0</v>
      </c>
      <c r="S36" s="125">
        <f t="shared" si="7"/>
        <v>0</v>
      </c>
      <c r="T36" s="118"/>
      <c r="V36" s="121" t="s">
        <v>7</v>
      </c>
    </row>
    <row r="37" spans="1:22" x14ac:dyDescent="0.2">
      <c r="A37" s="220"/>
      <c r="B37" s="217"/>
      <c r="C37" s="113"/>
      <c r="D37" s="113"/>
      <c r="E37" s="114"/>
      <c r="F37" s="114"/>
      <c r="G37" s="114"/>
      <c r="H37" s="116"/>
      <c r="I37" s="117"/>
      <c r="J37" s="118"/>
      <c r="K37" s="119"/>
      <c r="L37" s="180"/>
      <c r="M37" s="125">
        <f>J37*K37*(1+L37)</f>
        <v>0</v>
      </c>
      <c r="N37" s="125">
        <f>J37*K37*L37</f>
        <v>0</v>
      </c>
      <c r="O37" s="125">
        <f>M37-N37</f>
        <v>0</v>
      </c>
      <c r="P37" s="126">
        <f t="shared" si="4"/>
        <v>0</v>
      </c>
      <c r="Q37" s="127">
        <v>1</v>
      </c>
      <c r="R37" s="125">
        <f>(P37*Q37)</f>
        <v>0</v>
      </c>
      <c r="S37" s="125">
        <f t="shared" si="7"/>
        <v>0</v>
      </c>
      <c r="T37" s="118"/>
      <c r="V37" s="121" t="s">
        <v>6</v>
      </c>
    </row>
    <row r="38" spans="1:22" x14ac:dyDescent="0.2">
      <c r="A38" s="220"/>
      <c r="B38" s="217"/>
      <c r="C38" s="113"/>
      <c r="D38" s="113"/>
      <c r="E38" s="114"/>
      <c r="F38" s="114"/>
      <c r="G38" s="114"/>
      <c r="H38" s="116"/>
      <c r="I38" s="117"/>
      <c r="J38" s="118"/>
      <c r="K38" s="119"/>
      <c r="L38" s="180"/>
      <c r="M38" s="125">
        <f>J38*K38*(1+L38)</f>
        <v>0</v>
      </c>
      <c r="N38" s="125">
        <f>J38*K38*L38</f>
        <v>0</v>
      </c>
      <c r="O38" s="125">
        <f>M38-N38</f>
        <v>0</v>
      </c>
      <c r="P38" s="126">
        <f t="shared" si="4"/>
        <v>0</v>
      </c>
      <c r="Q38" s="127">
        <v>1</v>
      </c>
      <c r="R38" s="125">
        <f>(P38*Q38)</f>
        <v>0</v>
      </c>
      <c r="S38" s="125">
        <f t="shared" si="7"/>
        <v>0</v>
      </c>
      <c r="T38" s="118"/>
    </row>
    <row r="39" spans="1:22" x14ac:dyDescent="0.2">
      <c r="A39" s="220"/>
      <c r="B39" s="217"/>
      <c r="C39" s="113"/>
      <c r="D39" s="113"/>
      <c r="E39" s="114"/>
      <c r="F39" s="114"/>
      <c r="G39" s="114"/>
      <c r="H39" s="116"/>
      <c r="I39" s="117"/>
      <c r="J39" s="118"/>
      <c r="K39" s="119"/>
      <c r="L39" s="180"/>
      <c r="M39" s="125">
        <f>J39*K39*(1+L39)</f>
        <v>0</v>
      </c>
      <c r="N39" s="125">
        <f>J39*K39*L39</f>
        <v>0</v>
      </c>
      <c r="O39" s="125">
        <f>M39-N39</f>
        <v>0</v>
      </c>
      <c r="P39" s="126">
        <f t="shared" si="4"/>
        <v>0</v>
      </c>
      <c r="Q39" s="127">
        <v>1</v>
      </c>
      <c r="R39" s="125">
        <f>(P39*Q39)</f>
        <v>0</v>
      </c>
      <c r="S39" s="125">
        <f t="shared" si="7"/>
        <v>0</v>
      </c>
      <c r="T39" s="118"/>
    </row>
    <row r="40" spans="1:22" x14ac:dyDescent="0.2">
      <c r="A40" s="220"/>
      <c r="B40" s="218"/>
      <c r="C40" s="128"/>
      <c r="D40" s="129"/>
      <c r="E40" s="129"/>
      <c r="F40" s="151"/>
      <c r="G40" s="151"/>
      <c r="H40" s="129"/>
      <c r="I40" s="129"/>
      <c r="J40" s="129"/>
      <c r="K40" s="130" t="s">
        <v>43</v>
      </c>
      <c r="L40" s="131"/>
      <c r="M40" s="126">
        <f>SUM(M25:M39)</f>
        <v>0</v>
      </c>
      <c r="N40" s="126">
        <f t="shared" ref="N40:S40" si="12">SUM(N25:N39)</f>
        <v>0</v>
      </c>
      <c r="O40" s="126">
        <f t="shared" si="12"/>
        <v>0</v>
      </c>
      <c r="P40" s="126">
        <f t="shared" si="4"/>
        <v>0</v>
      </c>
      <c r="Q40" s="131"/>
      <c r="R40" s="126">
        <f t="shared" si="12"/>
        <v>0</v>
      </c>
      <c r="S40" s="126">
        <f t="shared" si="12"/>
        <v>0</v>
      </c>
      <c r="T40" s="131"/>
    </row>
    <row r="41" spans="1:22" x14ac:dyDescent="0.2">
      <c r="A41" s="220"/>
      <c r="B41" s="216" t="s">
        <v>184</v>
      </c>
      <c r="C41" s="113"/>
      <c r="D41" s="113"/>
      <c r="E41" s="115"/>
      <c r="F41" s="114"/>
      <c r="G41" s="114"/>
      <c r="H41" s="116"/>
      <c r="I41" s="117"/>
      <c r="J41" s="118"/>
      <c r="K41" s="119"/>
      <c r="L41" s="180"/>
      <c r="M41" s="125">
        <f>J41*K41*(1+L41)</f>
        <v>0</v>
      </c>
      <c r="N41" s="125">
        <f>J41*K41*L41</f>
        <v>0</v>
      </c>
      <c r="O41" s="125">
        <f>M41-N41</f>
        <v>0</v>
      </c>
      <c r="P41" s="126">
        <f t="shared" si="4"/>
        <v>0</v>
      </c>
      <c r="Q41" s="127">
        <v>1</v>
      </c>
      <c r="R41" s="125">
        <f>(P41*Q41)</f>
        <v>0</v>
      </c>
      <c r="S41" s="125">
        <f t="shared" ref="S41:S55" si="13">M41-R41</f>
        <v>0</v>
      </c>
      <c r="T41" s="118"/>
      <c r="V41" s="121" t="s">
        <v>5</v>
      </c>
    </row>
    <row r="42" spans="1:22" x14ac:dyDescent="0.2">
      <c r="A42" s="220"/>
      <c r="B42" s="217"/>
      <c r="C42" s="113"/>
      <c r="D42" s="113"/>
      <c r="E42" s="114"/>
      <c r="F42" s="114"/>
      <c r="G42" s="114"/>
      <c r="H42" s="116"/>
      <c r="I42" s="117"/>
      <c r="J42" s="118"/>
      <c r="K42" s="119"/>
      <c r="L42" s="180"/>
      <c r="M42" s="125">
        <f t="shared" ref="M42:M51" si="14">J42*K42*(1+L42)</f>
        <v>0</v>
      </c>
      <c r="N42" s="125">
        <f t="shared" ref="N42:N51" si="15">J42*K42*L42</f>
        <v>0</v>
      </c>
      <c r="O42" s="125">
        <f t="shared" ref="O42:O51" si="16">M42-N42</f>
        <v>0</v>
      </c>
      <c r="P42" s="126">
        <f t="shared" si="4"/>
        <v>0</v>
      </c>
      <c r="Q42" s="127">
        <v>1</v>
      </c>
      <c r="R42" s="125">
        <f t="shared" ref="R42:R52" si="17">(P42*Q42)</f>
        <v>0</v>
      </c>
      <c r="S42" s="125">
        <f t="shared" si="13"/>
        <v>0</v>
      </c>
      <c r="T42" s="118"/>
    </row>
    <row r="43" spans="1:22" x14ac:dyDescent="0.2">
      <c r="A43" s="220"/>
      <c r="B43" s="217"/>
      <c r="C43" s="113"/>
      <c r="D43" s="113"/>
      <c r="E43" s="114"/>
      <c r="F43" s="114"/>
      <c r="G43" s="114"/>
      <c r="H43" s="116"/>
      <c r="I43" s="117"/>
      <c r="J43" s="118"/>
      <c r="K43" s="119"/>
      <c r="L43" s="180"/>
      <c r="M43" s="125">
        <f t="shared" si="14"/>
        <v>0</v>
      </c>
      <c r="N43" s="125">
        <f t="shared" si="15"/>
        <v>0</v>
      </c>
      <c r="O43" s="125">
        <f t="shared" si="16"/>
        <v>0</v>
      </c>
      <c r="P43" s="126">
        <f t="shared" si="4"/>
        <v>0</v>
      </c>
      <c r="Q43" s="127">
        <v>1</v>
      </c>
      <c r="R43" s="125">
        <f t="shared" si="17"/>
        <v>0</v>
      </c>
      <c r="S43" s="125">
        <f t="shared" si="13"/>
        <v>0</v>
      </c>
      <c r="T43" s="118"/>
    </row>
    <row r="44" spans="1:22" x14ac:dyDescent="0.2">
      <c r="A44" s="220"/>
      <c r="B44" s="217"/>
      <c r="C44" s="113"/>
      <c r="D44" s="113"/>
      <c r="E44" s="114"/>
      <c r="F44" s="114"/>
      <c r="G44" s="114"/>
      <c r="H44" s="116"/>
      <c r="I44" s="117"/>
      <c r="J44" s="118"/>
      <c r="K44" s="119"/>
      <c r="L44" s="180"/>
      <c r="M44" s="125">
        <f t="shared" si="14"/>
        <v>0</v>
      </c>
      <c r="N44" s="125">
        <f t="shared" si="15"/>
        <v>0</v>
      </c>
      <c r="O44" s="125">
        <f t="shared" si="16"/>
        <v>0</v>
      </c>
      <c r="P44" s="126">
        <f t="shared" si="4"/>
        <v>0</v>
      </c>
      <c r="Q44" s="127">
        <v>1</v>
      </c>
      <c r="R44" s="125">
        <f t="shared" si="17"/>
        <v>0</v>
      </c>
      <c r="S44" s="125">
        <f t="shared" si="13"/>
        <v>0</v>
      </c>
      <c r="T44" s="118"/>
    </row>
    <row r="45" spans="1:22" x14ac:dyDescent="0.2">
      <c r="A45" s="220"/>
      <c r="B45" s="217"/>
      <c r="C45" s="113"/>
      <c r="D45" s="113"/>
      <c r="E45" s="114"/>
      <c r="F45" s="114"/>
      <c r="G45" s="114"/>
      <c r="H45" s="116"/>
      <c r="I45" s="117"/>
      <c r="J45" s="118"/>
      <c r="K45" s="119"/>
      <c r="L45" s="180"/>
      <c r="M45" s="125">
        <f t="shared" si="14"/>
        <v>0</v>
      </c>
      <c r="N45" s="125">
        <f t="shared" si="15"/>
        <v>0</v>
      </c>
      <c r="O45" s="125">
        <f t="shared" si="16"/>
        <v>0</v>
      </c>
      <c r="P45" s="126">
        <f t="shared" si="4"/>
        <v>0</v>
      </c>
      <c r="Q45" s="127">
        <v>1</v>
      </c>
      <c r="R45" s="125">
        <f t="shared" si="17"/>
        <v>0</v>
      </c>
      <c r="S45" s="125">
        <f t="shared" si="13"/>
        <v>0</v>
      </c>
      <c r="T45" s="118"/>
    </row>
    <row r="46" spans="1:22" x14ac:dyDescent="0.2">
      <c r="A46" s="220"/>
      <c r="B46" s="217"/>
      <c r="C46" s="113"/>
      <c r="D46" s="113"/>
      <c r="E46" s="114"/>
      <c r="F46" s="114"/>
      <c r="G46" s="114"/>
      <c r="H46" s="116"/>
      <c r="I46" s="117"/>
      <c r="J46" s="118"/>
      <c r="K46" s="119"/>
      <c r="L46" s="180"/>
      <c r="M46" s="125">
        <f t="shared" si="14"/>
        <v>0</v>
      </c>
      <c r="N46" s="125">
        <f t="shared" si="15"/>
        <v>0</v>
      </c>
      <c r="O46" s="125">
        <f t="shared" si="16"/>
        <v>0</v>
      </c>
      <c r="P46" s="126">
        <f t="shared" si="4"/>
        <v>0</v>
      </c>
      <c r="Q46" s="127">
        <v>1</v>
      </c>
      <c r="R46" s="125">
        <f t="shared" si="17"/>
        <v>0</v>
      </c>
      <c r="S46" s="125">
        <f t="shared" si="13"/>
        <v>0</v>
      </c>
      <c r="T46" s="118"/>
    </row>
    <row r="47" spans="1:22" x14ac:dyDescent="0.2">
      <c r="A47" s="220"/>
      <c r="B47" s="217"/>
      <c r="C47" s="113"/>
      <c r="D47" s="113"/>
      <c r="E47" s="114"/>
      <c r="F47" s="114"/>
      <c r="G47" s="114"/>
      <c r="H47" s="116"/>
      <c r="I47" s="117"/>
      <c r="J47" s="118"/>
      <c r="K47" s="119"/>
      <c r="L47" s="180"/>
      <c r="M47" s="125">
        <f t="shared" si="14"/>
        <v>0</v>
      </c>
      <c r="N47" s="125">
        <f t="shared" si="15"/>
        <v>0</v>
      </c>
      <c r="O47" s="125">
        <f t="shared" si="16"/>
        <v>0</v>
      </c>
      <c r="P47" s="126">
        <f t="shared" si="4"/>
        <v>0</v>
      </c>
      <c r="Q47" s="127">
        <v>1</v>
      </c>
      <c r="R47" s="125">
        <f t="shared" si="17"/>
        <v>0</v>
      </c>
      <c r="S47" s="125">
        <f t="shared" si="13"/>
        <v>0</v>
      </c>
      <c r="T47" s="118"/>
    </row>
    <row r="48" spans="1:22" x14ac:dyDescent="0.2">
      <c r="A48" s="220"/>
      <c r="B48" s="217"/>
      <c r="C48" s="113"/>
      <c r="D48" s="113"/>
      <c r="E48" s="114"/>
      <c r="F48" s="114"/>
      <c r="G48" s="114"/>
      <c r="H48" s="116"/>
      <c r="I48" s="117"/>
      <c r="J48" s="118"/>
      <c r="K48" s="119"/>
      <c r="L48" s="180"/>
      <c r="M48" s="125">
        <f t="shared" si="14"/>
        <v>0</v>
      </c>
      <c r="N48" s="125">
        <f t="shared" si="15"/>
        <v>0</v>
      </c>
      <c r="O48" s="125">
        <f t="shared" si="16"/>
        <v>0</v>
      </c>
      <c r="P48" s="126">
        <f t="shared" si="4"/>
        <v>0</v>
      </c>
      <c r="Q48" s="127">
        <v>1</v>
      </c>
      <c r="R48" s="125">
        <f t="shared" si="17"/>
        <v>0</v>
      </c>
      <c r="S48" s="125">
        <f t="shared" si="13"/>
        <v>0</v>
      </c>
      <c r="T48" s="118"/>
    </row>
    <row r="49" spans="1:22" x14ac:dyDescent="0.2">
      <c r="A49" s="220"/>
      <c r="B49" s="217"/>
      <c r="C49" s="113"/>
      <c r="D49" s="113"/>
      <c r="E49" s="114"/>
      <c r="F49" s="114"/>
      <c r="G49" s="114"/>
      <c r="H49" s="116"/>
      <c r="I49" s="117"/>
      <c r="J49" s="118"/>
      <c r="K49" s="119"/>
      <c r="L49" s="180"/>
      <c r="M49" s="125">
        <f t="shared" si="14"/>
        <v>0</v>
      </c>
      <c r="N49" s="125">
        <f t="shared" si="15"/>
        <v>0</v>
      </c>
      <c r="O49" s="125">
        <f t="shared" si="16"/>
        <v>0</v>
      </c>
      <c r="P49" s="126">
        <f t="shared" si="4"/>
        <v>0</v>
      </c>
      <c r="Q49" s="127">
        <v>1</v>
      </c>
      <c r="R49" s="125">
        <f t="shared" si="17"/>
        <v>0</v>
      </c>
      <c r="S49" s="125">
        <f t="shared" si="13"/>
        <v>0</v>
      </c>
      <c r="T49" s="118"/>
    </row>
    <row r="50" spans="1:22" x14ac:dyDescent="0.2">
      <c r="A50" s="220"/>
      <c r="B50" s="217"/>
      <c r="C50" s="113"/>
      <c r="D50" s="113"/>
      <c r="E50" s="114"/>
      <c r="F50" s="114"/>
      <c r="G50" s="114"/>
      <c r="H50" s="116"/>
      <c r="I50" s="117"/>
      <c r="J50" s="118"/>
      <c r="K50" s="119"/>
      <c r="L50" s="180"/>
      <c r="M50" s="125">
        <f t="shared" si="14"/>
        <v>0</v>
      </c>
      <c r="N50" s="125">
        <f t="shared" si="15"/>
        <v>0</v>
      </c>
      <c r="O50" s="125">
        <f t="shared" si="16"/>
        <v>0</v>
      </c>
      <c r="P50" s="126">
        <f t="shared" si="4"/>
        <v>0</v>
      </c>
      <c r="Q50" s="127">
        <v>1</v>
      </c>
      <c r="R50" s="125">
        <f t="shared" si="17"/>
        <v>0</v>
      </c>
      <c r="S50" s="125">
        <f t="shared" si="13"/>
        <v>0</v>
      </c>
      <c r="T50" s="118"/>
    </row>
    <row r="51" spans="1:22" x14ac:dyDescent="0.2">
      <c r="A51" s="220"/>
      <c r="B51" s="217"/>
      <c r="C51" s="113"/>
      <c r="D51" s="113"/>
      <c r="E51" s="114"/>
      <c r="F51" s="114"/>
      <c r="G51" s="114"/>
      <c r="H51" s="116"/>
      <c r="I51" s="117"/>
      <c r="J51" s="118"/>
      <c r="K51" s="119"/>
      <c r="L51" s="180"/>
      <c r="M51" s="125">
        <f t="shared" si="14"/>
        <v>0</v>
      </c>
      <c r="N51" s="125">
        <f t="shared" si="15"/>
        <v>0</v>
      </c>
      <c r="O51" s="125">
        <f t="shared" si="16"/>
        <v>0</v>
      </c>
      <c r="P51" s="126">
        <f t="shared" si="4"/>
        <v>0</v>
      </c>
      <c r="Q51" s="127">
        <v>1</v>
      </c>
      <c r="R51" s="125">
        <f t="shared" si="17"/>
        <v>0</v>
      </c>
      <c r="S51" s="125">
        <f t="shared" si="13"/>
        <v>0</v>
      </c>
      <c r="T51" s="118"/>
    </row>
    <row r="52" spans="1:22" x14ac:dyDescent="0.2">
      <c r="A52" s="220"/>
      <c r="B52" s="217"/>
      <c r="C52" s="113"/>
      <c r="D52" s="113"/>
      <c r="E52" s="114"/>
      <c r="F52" s="114"/>
      <c r="G52" s="114"/>
      <c r="H52" s="116"/>
      <c r="I52" s="117"/>
      <c r="J52" s="118"/>
      <c r="K52" s="119"/>
      <c r="L52" s="180"/>
      <c r="M52" s="125">
        <f>J52*K52*(1+L52)</f>
        <v>0</v>
      </c>
      <c r="N52" s="125">
        <f>J52*K52*L52</f>
        <v>0</v>
      </c>
      <c r="O52" s="125">
        <f>M52-N52</f>
        <v>0</v>
      </c>
      <c r="P52" s="126">
        <f t="shared" si="4"/>
        <v>0</v>
      </c>
      <c r="Q52" s="127">
        <v>1</v>
      </c>
      <c r="R52" s="125">
        <f t="shared" si="17"/>
        <v>0</v>
      </c>
      <c r="S52" s="125">
        <f t="shared" si="13"/>
        <v>0</v>
      </c>
      <c r="T52" s="118"/>
      <c r="V52" s="121" t="s">
        <v>7</v>
      </c>
    </row>
    <row r="53" spans="1:22" x14ac:dyDescent="0.2">
      <c r="A53" s="220"/>
      <c r="B53" s="217"/>
      <c r="C53" s="113"/>
      <c r="D53" s="113"/>
      <c r="E53" s="114"/>
      <c r="F53" s="114"/>
      <c r="G53" s="114"/>
      <c r="H53" s="116"/>
      <c r="I53" s="117"/>
      <c r="J53" s="118"/>
      <c r="K53" s="119"/>
      <c r="L53" s="180"/>
      <c r="M53" s="125">
        <f>J53*K53*(1+L53)</f>
        <v>0</v>
      </c>
      <c r="N53" s="125">
        <f>J53*K53*L53</f>
        <v>0</v>
      </c>
      <c r="O53" s="125">
        <f>M53-N53</f>
        <v>0</v>
      </c>
      <c r="P53" s="126">
        <f t="shared" si="4"/>
        <v>0</v>
      </c>
      <c r="Q53" s="127">
        <v>1</v>
      </c>
      <c r="R53" s="125">
        <f>(P53*Q53)</f>
        <v>0</v>
      </c>
      <c r="S53" s="125">
        <f t="shared" si="13"/>
        <v>0</v>
      </c>
      <c r="T53" s="118"/>
      <c r="V53" s="121" t="s">
        <v>6</v>
      </c>
    </row>
    <row r="54" spans="1:22" x14ac:dyDescent="0.2">
      <c r="A54" s="220"/>
      <c r="B54" s="217"/>
      <c r="C54" s="113"/>
      <c r="D54" s="113"/>
      <c r="E54" s="114"/>
      <c r="F54" s="114"/>
      <c r="G54" s="114"/>
      <c r="H54" s="116"/>
      <c r="I54" s="117"/>
      <c r="J54" s="118"/>
      <c r="K54" s="119"/>
      <c r="L54" s="180"/>
      <c r="M54" s="125">
        <f>J54*K54*(1+L54)</f>
        <v>0</v>
      </c>
      <c r="N54" s="125">
        <f>J54*K54*L54</f>
        <v>0</v>
      </c>
      <c r="O54" s="125">
        <f>M54-N54</f>
        <v>0</v>
      </c>
      <c r="P54" s="126">
        <f t="shared" si="4"/>
        <v>0</v>
      </c>
      <c r="Q54" s="127">
        <v>1</v>
      </c>
      <c r="R54" s="125">
        <f>(P54*Q54)</f>
        <v>0</v>
      </c>
      <c r="S54" s="125">
        <f t="shared" si="13"/>
        <v>0</v>
      </c>
      <c r="T54" s="118"/>
    </row>
    <row r="55" spans="1:22" x14ac:dyDescent="0.2">
      <c r="A55" s="220"/>
      <c r="B55" s="217"/>
      <c r="C55" s="113"/>
      <c r="D55" s="113"/>
      <c r="E55" s="114"/>
      <c r="F55" s="114"/>
      <c r="G55" s="114"/>
      <c r="H55" s="116"/>
      <c r="I55" s="117"/>
      <c r="J55" s="118"/>
      <c r="K55" s="119"/>
      <c r="L55" s="180"/>
      <c r="M55" s="125">
        <f>J55*K55*(1+L55)</f>
        <v>0</v>
      </c>
      <c r="N55" s="125">
        <f>J55*K55*L55</f>
        <v>0</v>
      </c>
      <c r="O55" s="125">
        <f>M55-N55</f>
        <v>0</v>
      </c>
      <c r="P55" s="126">
        <f t="shared" si="4"/>
        <v>0</v>
      </c>
      <c r="Q55" s="127">
        <v>1</v>
      </c>
      <c r="R55" s="125">
        <f>(P55*Q55)</f>
        <v>0</v>
      </c>
      <c r="S55" s="125">
        <f t="shared" si="13"/>
        <v>0</v>
      </c>
      <c r="T55" s="118"/>
    </row>
    <row r="56" spans="1:22" x14ac:dyDescent="0.2">
      <c r="A56" s="220"/>
      <c r="B56" s="218"/>
      <c r="C56" s="128"/>
      <c r="D56" s="129"/>
      <c r="E56" s="129"/>
      <c r="F56" s="151"/>
      <c r="G56" s="151"/>
      <c r="H56" s="129"/>
      <c r="I56" s="129"/>
      <c r="J56" s="129"/>
      <c r="K56" s="130" t="s">
        <v>43</v>
      </c>
      <c r="L56" s="131"/>
      <c r="M56" s="126">
        <f>SUM(M41:M55)</f>
        <v>0</v>
      </c>
      <c r="N56" s="126">
        <f>SUM(N41:N55)</f>
        <v>0</v>
      </c>
      <c r="O56" s="126">
        <f t="shared" ref="O56" si="18">SUM(O41:O55)</f>
        <v>0</v>
      </c>
      <c r="P56" s="126">
        <f t="shared" si="4"/>
        <v>0</v>
      </c>
      <c r="Q56" s="131"/>
      <c r="R56" s="126">
        <f t="shared" ref="R56:S56" si="19">SUM(R41:R55)</f>
        <v>0</v>
      </c>
      <c r="S56" s="126">
        <f t="shared" si="19"/>
        <v>0</v>
      </c>
      <c r="T56" s="131"/>
    </row>
    <row r="57" spans="1:22" ht="18" customHeight="1" x14ac:dyDescent="0.2">
      <c r="A57" s="182"/>
      <c r="C57" s="52"/>
      <c r="D57" s="108"/>
      <c r="E57" s="132"/>
      <c r="F57" s="132"/>
      <c r="G57" s="132"/>
      <c r="H57" s="132"/>
      <c r="I57" s="132"/>
      <c r="J57" s="132"/>
      <c r="K57" s="133" t="s">
        <v>188</v>
      </c>
      <c r="L57" s="131"/>
      <c r="M57" s="126">
        <f>M40+M24+M56</f>
        <v>0</v>
      </c>
      <c r="N57" s="126">
        <f t="shared" ref="N57:P57" si="20">N40+N24+N56</f>
        <v>0</v>
      </c>
      <c r="O57" s="126">
        <f t="shared" si="20"/>
        <v>0</v>
      </c>
      <c r="P57" s="126">
        <f t="shared" si="20"/>
        <v>0</v>
      </c>
      <c r="Q57" s="131"/>
      <c r="R57" s="126">
        <f>R40+R24+R56</f>
        <v>0</v>
      </c>
      <c r="S57" s="126">
        <f>S40+S24+S56</f>
        <v>0</v>
      </c>
      <c r="T57" s="131"/>
    </row>
    <row r="58" spans="1:22" x14ac:dyDescent="0.2">
      <c r="C58" s="134"/>
      <c r="D58" s="134"/>
    </row>
    <row r="59" spans="1:22" x14ac:dyDescent="0.2">
      <c r="C59" s="134"/>
      <c r="D59" s="134"/>
    </row>
    <row r="60" spans="1:22" x14ac:dyDescent="0.2">
      <c r="C60" s="134"/>
      <c r="D60" s="134"/>
    </row>
    <row r="61" spans="1:22" ht="16.5" x14ac:dyDescent="0.2">
      <c r="A61" s="121"/>
      <c r="B61" s="135" t="s">
        <v>81</v>
      </c>
      <c r="C61" s="136"/>
      <c r="D61" s="179"/>
      <c r="E61" s="135" t="s">
        <v>82</v>
      </c>
      <c r="F61" s="137"/>
      <c r="G61" s="138"/>
      <c r="H61" s="138"/>
      <c r="I61" s="138"/>
      <c r="J61" s="138"/>
      <c r="K61" s="138"/>
    </row>
    <row r="62" spans="1:22" ht="16.5" x14ac:dyDescent="0.2">
      <c r="A62" s="121"/>
      <c r="B62" s="138"/>
      <c r="C62" s="139"/>
      <c r="D62" s="139"/>
      <c r="E62" s="138"/>
      <c r="F62" s="138"/>
      <c r="G62" s="138"/>
      <c r="H62" s="138"/>
      <c r="I62" s="138"/>
      <c r="J62" s="138"/>
      <c r="K62" s="138"/>
    </row>
    <row r="63" spans="1:22" ht="16.5" x14ac:dyDescent="0.2">
      <c r="A63" s="121"/>
      <c r="B63" s="138"/>
      <c r="C63" s="139"/>
      <c r="D63" s="139"/>
      <c r="E63" s="138"/>
      <c r="F63" s="138"/>
      <c r="G63" s="138"/>
      <c r="H63" s="138"/>
      <c r="I63" s="138"/>
      <c r="J63" s="138"/>
      <c r="K63" s="138"/>
    </row>
    <row r="64" spans="1:22" ht="16.5" x14ac:dyDescent="0.2">
      <c r="A64" s="121"/>
      <c r="B64" s="138"/>
      <c r="C64" s="139"/>
      <c r="D64" s="139"/>
      <c r="E64" s="135" t="s">
        <v>83</v>
      </c>
      <c r="F64" s="140"/>
      <c r="G64" s="140"/>
      <c r="H64" s="138"/>
      <c r="I64" s="138"/>
      <c r="J64" s="138"/>
      <c r="K64" s="138"/>
    </row>
    <row r="65" spans="1:11" ht="16.5" x14ac:dyDescent="0.2">
      <c r="A65" s="121"/>
      <c r="B65" s="138"/>
      <c r="C65" s="139"/>
      <c r="D65" s="139"/>
      <c r="E65" s="138"/>
      <c r="F65" s="138"/>
      <c r="G65" s="138"/>
      <c r="H65" s="138"/>
      <c r="I65" s="138"/>
      <c r="J65" s="138"/>
      <c r="K65" s="138"/>
    </row>
    <row r="66" spans="1:11" ht="16.5" x14ac:dyDescent="0.2">
      <c r="A66" s="121"/>
      <c r="B66" s="138"/>
      <c r="C66" s="139"/>
      <c r="D66" s="139"/>
      <c r="E66" s="138"/>
      <c r="F66" s="138"/>
      <c r="G66" s="138"/>
      <c r="H66" s="138" t="s">
        <v>84</v>
      </c>
      <c r="I66" s="138" t="s">
        <v>22</v>
      </c>
      <c r="J66" s="138"/>
      <c r="K66" s="138"/>
    </row>
    <row r="67" spans="1:11" ht="16.5" x14ac:dyDescent="0.2">
      <c r="A67" s="121"/>
      <c r="B67" s="138"/>
      <c r="C67" s="139"/>
      <c r="D67" s="139"/>
      <c r="E67" s="135" t="s">
        <v>85</v>
      </c>
      <c r="F67" s="140"/>
      <c r="G67" s="140"/>
      <c r="H67" s="138"/>
      <c r="I67" s="138"/>
      <c r="J67" s="138"/>
      <c r="K67" s="138"/>
    </row>
    <row r="68" spans="1:11" ht="16.5" x14ac:dyDescent="0.2">
      <c r="B68" s="138"/>
      <c r="C68" s="138"/>
      <c r="D68" s="138"/>
      <c r="E68" s="138"/>
      <c r="F68" s="138"/>
      <c r="G68" s="138"/>
      <c r="H68" s="138"/>
      <c r="I68" s="138"/>
      <c r="J68" s="138"/>
      <c r="K68" s="138"/>
    </row>
    <row r="69" spans="1:11" ht="16.5" x14ac:dyDescent="0.2">
      <c r="B69" s="138"/>
      <c r="C69" s="138"/>
      <c r="D69" s="138"/>
      <c r="E69" s="138"/>
      <c r="F69" s="138"/>
      <c r="G69" s="138"/>
      <c r="H69" s="138"/>
      <c r="I69" s="138"/>
      <c r="J69" s="138"/>
      <c r="K69" s="138"/>
    </row>
  </sheetData>
  <dataConsolidate link="1"/>
  <mergeCells count="13">
    <mergeCell ref="A1:K1"/>
    <mergeCell ref="A5:B5"/>
    <mergeCell ref="C5:K5"/>
    <mergeCell ref="A7:J7"/>
    <mergeCell ref="B41:B56"/>
    <mergeCell ref="A9:A56"/>
    <mergeCell ref="K7:T7"/>
    <mergeCell ref="B9:B24"/>
    <mergeCell ref="B25:B40"/>
    <mergeCell ref="C2:K2"/>
    <mergeCell ref="C3:K3"/>
    <mergeCell ref="A4:B4"/>
    <mergeCell ref="C4:K4"/>
  </mergeCells>
  <dataValidations count="1">
    <dataValidation type="list" allowBlank="1" showInputMessage="1" showErrorMessage="1" sqref="C57:D57" xr:uid="{00000000-0002-0000-0800-000000000000}">
      <formula1>strosek</formula1>
    </dataValidation>
  </dataValidations>
  <printOptions headings="1"/>
  <pageMargins left="0.19685039370078741" right="0.19685039370078741" top="0.19685039370078741" bottom="0.19685039370078741" header="0.19685039370078741" footer="0.19685039370078741"/>
  <pageSetup paperSize="9" scale="44" fitToHeight="0" orientation="landscape" r:id="rId1"/>
  <headerFooter scaleWithDoc="0" alignWithMargins="0"/>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1000000}">
          <x14:formula1>
            <xm:f>'RM '!$B$10</xm:f>
          </x14:formula1>
          <xm:sqref>C9:C23 C25:C39 C41:C55</xm:sqref>
        </x14:dataValidation>
        <x14:dataValidation type="list" allowBlank="1" showInputMessage="1" showErrorMessage="1" xr:uid="{00000000-0002-0000-0800-000002000000}">
          <x14:formula1>
            <xm:f>'RM '!$B$1:$B$3</xm:f>
          </x14:formula1>
          <xm:sqref>Q9:Q23 Q25:Q39 Q41:Q55</xm:sqref>
        </x14:dataValidation>
        <x14:dataValidation type="list" allowBlank="1" showInputMessage="1" showErrorMessage="1" xr:uid="{00000000-0002-0000-0800-000003000000}">
          <x14:formula1>
            <xm:f>'RM '!$B$39</xm:f>
          </x14:formula1>
          <xm:sqref>D9:D23 D25:D39 D41:D55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13</vt:i4>
      </vt:variant>
      <vt:variant>
        <vt:lpstr>Imenovani rasponi</vt:lpstr>
      </vt:variant>
      <vt:variant>
        <vt:i4>11</vt:i4>
      </vt:variant>
    </vt:vector>
  </HeadingPairs>
  <TitlesOfParts>
    <vt:vector size="24" baseType="lpstr">
      <vt:lpstr>Naslovnica</vt:lpstr>
      <vt:lpstr>Upute </vt:lpstr>
      <vt:lpstr>TI Izravni tr.-Aktivn. 1.1.</vt:lpstr>
      <vt:lpstr>TII Izravni tr.-Aktivn.2.1. </vt:lpstr>
      <vt:lpstr>TIII Izravni tr.-Aktivn.3.1.  </vt:lpstr>
      <vt:lpstr>TIV Izravni tr.- Akt.3.2.</vt:lpstr>
      <vt:lpstr>TV Izravni tr.-Aktivn.3.3.</vt:lpstr>
      <vt:lpstr>TVI Izravni tr.-Aktivn.3.4.</vt:lpstr>
      <vt:lpstr>TVII Izravni tr.-Aktivn.4.1.</vt:lpstr>
      <vt:lpstr>TVIII Opci troskovi</vt:lpstr>
      <vt:lpstr>TIX Neprihvatljivi tr.</vt:lpstr>
      <vt:lpstr>TX Ukupni tr. projekta </vt:lpstr>
      <vt:lpstr>RM </vt:lpstr>
      <vt:lpstr>'RM '!_Hlk39830710</vt:lpstr>
      <vt:lpstr>'TI Izravni tr.-Aktivn. 1.1.'!Podrucje_ispisa</vt:lpstr>
      <vt:lpstr>'TII Izravni tr.-Aktivn.2.1. '!Podrucje_ispisa</vt:lpstr>
      <vt:lpstr>'TIII Izravni tr.-Aktivn.3.1.  '!Podrucje_ispisa</vt:lpstr>
      <vt:lpstr>'TIV Izravni tr.- Akt.3.2.'!Podrucje_ispisa</vt:lpstr>
      <vt:lpstr>'TIX Neprihvatljivi tr.'!Podrucje_ispisa</vt:lpstr>
      <vt:lpstr>'TV Izravni tr.-Aktivn.3.3.'!Podrucje_ispisa</vt:lpstr>
      <vt:lpstr>'TVI Izravni tr.-Aktivn.3.4.'!Podrucje_ispisa</vt:lpstr>
      <vt:lpstr>'TVII Izravni tr.-Aktivn.4.1.'!Podrucje_ispisa</vt:lpstr>
      <vt:lpstr>'TVIII Opci troskovi'!Podrucje_ispisa</vt:lpstr>
      <vt:lpstr>'TX Ukupni tr. projekta '!Podrucje_ispisa</vt:lpstr>
    </vt:vector>
  </TitlesOfParts>
  <Company>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Breda Kovačič</dc:creator>
  <cp:lastModifiedBy>FLAG Alba</cp:lastModifiedBy>
  <cp:lastPrinted>2021-11-11T14:38:24Z</cp:lastPrinted>
  <dcterms:created xsi:type="dcterms:W3CDTF">2011-03-22T09:29:16Z</dcterms:created>
  <dcterms:modified xsi:type="dcterms:W3CDTF">2021-11-16T10:52:45Z</dcterms:modified>
</cp:coreProperties>
</file>