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00_Natječaji 2021\4.FLAG Natječaj 1.1.1\FLAG natječaj M 1.1.1. za objavu\Obrasci\"/>
    </mc:Choice>
  </mc:AlternateContent>
  <bookViews>
    <workbookView xWindow="-120" yWindow="-120" windowWidth="24240" windowHeight="13140" tabRatio="786" activeTab="5"/>
  </bookViews>
  <sheets>
    <sheet name="Naslovnica" sheetId="2" r:id="rId1"/>
    <sheet name="Upute" sheetId="3" r:id="rId2"/>
    <sheet name="TI Lista troškova bez općih tr." sheetId="1" r:id="rId3"/>
    <sheet name="TII Opci troskovi" sheetId="6" r:id="rId4"/>
    <sheet name="TIII Neprihvatljivi tr." sheetId="9" r:id="rId5"/>
    <sheet name="TIV Ukupni tr. projekta" sheetId="7" r:id="rId6"/>
    <sheet name="RM" sheetId="4" r:id="rId7"/>
  </sheets>
  <definedNames>
    <definedName name="_xlnm._FilterDatabase" localSheetId="2" hidden="1">'TI Lista troškova bez općih tr.'!$K$1:$K$32</definedName>
    <definedName name="izberi">'TI Lista troškova bez općih tr.'!#REF!</definedName>
    <definedName name="strosek">'TI Lista troškova bez općih tr.'!#REF!</definedName>
  </definedNames>
  <calcPr calcId="152511"/>
</workbook>
</file>

<file path=xl/calcChain.xml><?xml version="1.0" encoding="utf-8"?>
<calcChain xmlns="http://schemas.openxmlformats.org/spreadsheetml/2006/main">
  <c r="E13" i="7" l="1"/>
  <c r="E26" i="7" l="1"/>
  <c r="E16" i="7"/>
  <c r="E15" i="7"/>
  <c r="D26" i="7" l="1"/>
  <c r="H11" i="9" l="1"/>
  <c r="H10" i="9"/>
  <c r="H12" i="9" l="1"/>
  <c r="D52" i="7" l="1"/>
  <c r="D59" i="7" s="1"/>
  <c r="F14" i="9" l="1"/>
  <c r="L8" i="1" l="1"/>
  <c r="O8" i="1" s="1"/>
  <c r="M8" i="1"/>
  <c r="L9" i="1"/>
  <c r="O9" i="1" s="1"/>
  <c r="M9" i="1"/>
  <c r="L10" i="1"/>
  <c r="O10" i="1" s="1"/>
  <c r="M10" i="1"/>
  <c r="L11" i="1"/>
  <c r="O11" i="1" s="1"/>
  <c r="M11" i="1"/>
  <c r="L12" i="1"/>
  <c r="O12" i="1" s="1"/>
  <c r="M12" i="1"/>
  <c r="L13" i="1"/>
  <c r="O13" i="1" s="1"/>
  <c r="M13" i="1"/>
  <c r="L14" i="1"/>
  <c r="O14" i="1" s="1"/>
  <c r="M14" i="1"/>
  <c r="L15" i="1"/>
  <c r="M15" i="1"/>
  <c r="L16" i="1"/>
  <c r="O16" i="1" s="1"/>
  <c r="M16" i="1"/>
  <c r="L17" i="1"/>
  <c r="O17" i="1" s="1"/>
  <c r="M17" i="1"/>
  <c r="O15" i="1" l="1"/>
  <c r="Q15" i="1" s="1"/>
  <c r="R15" i="1" s="1"/>
  <c r="N8" i="1"/>
  <c r="N11" i="1"/>
  <c r="N9" i="1"/>
  <c r="N15" i="1"/>
  <c r="N14" i="1"/>
  <c r="Q11" i="1"/>
  <c r="R11" i="1" s="1"/>
  <c r="N17" i="1"/>
  <c r="N10" i="1"/>
  <c r="Q14" i="1"/>
  <c r="R14" i="1" s="1"/>
  <c r="Q10" i="1"/>
  <c r="R10" i="1" s="1"/>
  <c r="N16" i="1"/>
  <c r="N13" i="1"/>
  <c r="Q17" i="1"/>
  <c r="R17" i="1" s="1"/>
  <c r="Q13" i="1"/>
  <c r="R13" i="1" s="1"/>
  <c r="Q9" i="1"/>
  <c r="R9" i="1" s="1"/>
  <c r="N12" i="1"/>
  <c r="Q16" i="1"/>
  <c r="R16" i="1" s="1"/>
  <c r="Q12" i="1"/>
  <c r="R12" i="1" s="1"/>
  <c r="Q8" i="1"/>
  <c r="R8" i="1" s="1"/>
  <c r="H13" i="9" l="1"/>
  <c r="G14" i="9"/>
  <c r="H9" i="9" l="1"/>
  <c r="H14" i="9" l="1"/>
  <c r="E20" i="7" s="1"/>
  <c r="M11" i="6"/>
  <c r="L11" i="6"/>
  <c r="M10" i="6"/>
  <c r="L10" i="6"/>
  <c r="O10" i="6" s="1"/>
  <c r="M9" i="6"/>
  <c r="L9" i="6"/>
  <c r="M8" i="6"/>
  <c r="L8" i="6"/>
  <c r="M7" i="6"/>
  <c r="L7" i="6"/>
  <c r="O7" i="6" l="1"/>
  <c r="Q7" i="6" s="1"/>
  <c r="R7" i="6" s="1"/>
  <c r="O9" i="6"/>
  <c r="Q9" i="6" s="1"/>
  <c r="R9" i="6" s="1"/>
  <c r="O11" i="6"/>
  <c r="Q11" i="6" s="1"/>
  <c r="R11" i="6" s="1"/>
  <c r="O8" i="6"/>
  <c r="Q8" i="6" s="1"/>
  <c r="R8" i="6" s="1"/>
  <c r="N8" i="6"/>
  <c r="N10" i="6"/>
  <c r="N9" i="6"/>
  <c r="M12" i="6"/>
  <c r="L12" i="6"/>
  <c r="N7" i="6"/>
  <c r="Q10" i="6"/>
  <c r="N11" i="6"/>
  <c r="L18" i="1"/>
  <c r="O18" i="1" s="1"/>
  <c r="M18" i="1"/>
  <c r="L19" i="1"/>
  <c r="O19" i="1" s="1"/>
  <c r="M19" i="1"/>
  <c r="L20" i="1"/>
  <c r="O20" i="1" s="1"/>
  <c r="M20" i="1"/>
  <c r="L21" i="1"/>
  <c r="O21" i="1" s="1"/>
  <c r="M21" i="1"/>
  <c r="L7" i="1"/>
  <c r="O7" i="1" s="1"/>
  <c r="M7" i="1"/>
  <c r="O12" i="6" l="1"/>
  <c r="D49" i="7"/>
  <c r="Q12" i="6"/>
  <c r="E7" i="7" s="1"/>
  <c r="E9" i="7" s="1"/>
  <c r="Q18" i="1"/>
  <c r="R18" i="1" s="1"/>
  <c r="M22" i="1"/>
  <c r="E49" i="7"/>
  <c r="R10" i="6"/>
  <c r="R12" i="6" s="1"/>
  <c r="N12" i="6"/>
  <c r="N19" i="1"/>
  <c r="Q19" i="1" s="1"/>
  <c r="N18" i="1"/>
  <c r="N21" i="1"/>
  <c r="Q21" i="1" s="1"/>
  <c r="N20" i="1"/>
  <c r="Q20" i="1" s="1"/>
  <c r="N7" i="1"/>
  <c r="E48" i="7" l="1"/>
  <c r="D48" i="7"/>
  <c r="F49" i="7"/>
  <c r="N22" i="1"/>
  <c r="D46" i="7"/>
  <c r="E46" i="7"/>
  <c r="D44" i="7"/>
  <c r="E44" i="7"/>
  <c r="D45" i="7"/>
  <c r="E45" i="7"/>
  <c r="L22" i="1"/>
  <c r="R19" i="1"/>
  <c r="R20" i="1"/>
  <c r="R21" i="1"/>
  <c r="F48" i="7" l="1"/>
  <c r="O22" i="1"/>
  <c r="E25" i="7" s="1"/>
  <c r="D25" i="7" s="1"/>
  <c r="D41" i="7"/>
  <c r="F46" i="7"/>
  <c r="F45" i="7"/>
  <c r="E43" i="7"/>
  <c r="E50" i="7"/>
  <c r="E47" i="7" s="1"/>
  <c r="F44" i="7"/>
  <c r="D43" i="7"/>
  <c r="G43" i="7" s="1"/>
  <c r="D50" i="7"/>
  <c r="D42" i="7"/>
  <c r="E42" i="7"/>
  <c r="D53" i="7"/>
  <c r="F43" i="7" l="1"/>
  <c r="G45" i="7"/>
  <c r="D56" i="7" s="1"/>
  <c r="G44" i="7"/>
  <c r="D55" i="7" s="1"/>
  <c r="G46" i="7"/>
  <c r="D57" i="7" s="1"/>
  <c r="F50" i="7"/>
  <c r="D47" i="7"/>
  <c r="F47" i="7" s="1"/>
  <c r="E52" i="7" s="1"/>
  <c r="E41" i="7"/>
  <c r="F41" i="7" s="1"/>
  <c r="F42" i="7"/>
  <c r="Q7" i="1"/>
  <c r="Q22" i="1" s="1"/>
  <c r="E5" i="7" s="1"/>
  <c r="E10" i="7" s="1"/>
  <c r="D40" i="7" l="1"/>
  <c r="D39" i="7" s="1"/>
  <c r="E17" i="7" l="1"/>
  <c r="E6" i="7"/>
  <c r="G41" i="7"/>
  <c r="G42" i="7"/>
  <c r="G39" i="7"/>
  <c r="G40" i="7"/>
  <c r="R7" i="1"/>
  <c r="R22" i="1" s="1"/>
  <c r="E19" i="7" s="1"/>
  <c r="E21" i="7" l="1"/>
  <c r="E22" i="7" s="1"/>
  <c r="E27" i="7" s="1"/>
  <c r="D27" i="7" s="1"/>
  <c r="E40" i="7"/>
  <c r="E39" i="7" s="1"/>
  <c r="F40" i="7"/>
  <c r="E28" i="7" l="1"/>
  <c r="D28" i="7" s="1"/>
  <c r="F39" i="7"/>
  <c r="D61" i="7" l="1"/>
  <c r="D62" i="7"/>
  <c r="D60" i="7"/>
  <c r="D51" i="7"/>
  <c r="D58" i="7" l="1"/>
  <c r="D54" i="7"/>
  <c r="F52" i="7" l="1"/>
</calcChain>
</file>

<file path=xl/sharedStrings.xml><?xml version="1.0" encoding="utf-8"?>
<sst xmlns="http://schemas.openxmlformats.org/spreadsheetml/2006/main" count="262" uniqueCount="214">
  <si>
    <t>usluge</t>
  </si>
  <si>
    <t>troškovi rada</t>
  </si>
  <si>
    <t>materijal</t>
  </si>
  <si>
    <t>Doprinos u naturi</t>
  </si>
  <si>
    <t>opći troškovi</t>
  </si>
  <si>
    <t xml:space="preserve">% PDV-a </t>
  </si>
  <si>
    <t>Prihvatljivi troškovi</t>
  </si>
  <si>
    <t>OPĆE UPUTE</t>
  </si>
  <si>
    <t>Faza</t>
  </si>
  <si>
    <t>Nositelj aktivnosti</t>
  </si>
  <si>
    <t xml:space="preserve">Naziv projekta: </t>
  </si>
  <si>
    <t xml:space="preserve">Nositelj projekta: </t>
  </si>
  <si>
    <t>Iznos troška (u HRK)</t>
  </si>
  <si>
    <t>Naziv i kratki opis troška</t>
  </si>
  <si>
    <t>Jedinica mjere</t>
  </si>
  <si>
    <t>Komada</t>
  </si>
  <si>
    <t xml:space="preserve">Jedinična cijena bez PDV-a </t>
  </si>
  <si>
    <t>Ukupni iznos uključujući PDV</t>
  </si>
  <si>
    <t xml:space="preserve"> Iznos PDV-a</t>
  </si>
  <si>
    <t>Vlastita sredstva</t>
  </si>
  <si>
    <t>Intenzitet javne potpore.</t>
  </si>
  <si>
    <t>Europska unija</t>
  </si>
  <si>
    <t>(ako je primjenjivo)</t>
  </si>
  <si>
    <t>Primjedbe/Napomene</t>
  </si>
  <si>
    <t>Vrsta troška</t>
  </si>
  <si>
    <t>Izravni troškovi</t>
  </si>
  <si>
    <t>Opći troškovi</t>
  </si>
  <si>
    <t>UKUPNI IZNOS PRIHVATLJIVIH IZDATAKA I POTPORE</t>
  </si>
  <si>
    <t>Iznos (HRK)</t>
  </si>
  <si>
    <t>Neodobreni opći troškovi</t>
  </si>
  <si>
    <t>UKUPNI IZNOS NEPRIHVATLJIVIH IZDATAKA</t>
  </si>
  <si>
    <t>TROŠKOVI PROVEDBE PROJEKTA</t>
  </si>
  <si>
    <t xml:space="preserve">Iznos bez PDV-a </t>
  </si>
  <si>
    <t xml:space="preserve">Iznos PDV-a </t>
  </si>
  <si>
    <t xml:space="preserve">Ukupan iznos </t>
  </si>
  <si>
    <t>1.</t>
  </si>
  <si>
    <t>2.</t>
  </si>
  <si>
    <t>3.</t>
  </si>
  <si>
    <t>UKUPNO NEPRIHVATLJIVI TROŠKOVI</t>
  </si>
  <si>
    <t>4.</t>
  </si>
  <si>
    <t>5.</t>
  </si>
  <si>
    <t>Stope sufinanciranja</t>
  </si>
  <si>
    <t>Ukupno:</t>
  </si>
  <si>
    <t>*</t>
  </si>
  <si>
    <t>IZRAČUN POTPORE</t>
  </si>
  <si>
    <t>8.</t>
  </si>
  <si>
    <t>6.</t>
  </si>
  <si>
    <t>10.</t>
  </si>
  <si>
    <t>11.</t>
  </si>
  <si>
    <t>12.</t>
  </si>
  <si>
    <t>13.</t>
  </si>
  <si>
    <t>14.</t>
  </si>
  <si>
    <t>15.</t>
  </si>
  <si>
    <t>16.</t>
  </si>
  <si>
    <t>17.</t>
  </si>
  <si>
    <t>R.br.</t>
  </si>
  <si>
    <t>Neodobreni izravni troškovi</t>
  </si>
  <si>
    <t>Ukupan iznos prihvatljivih troškova projekta nakon primjene intenziteta i jedinstvene stope od 12%</t>
  </si>
  <si>
    <t>IZRAČUN PRIHVATLJIVIH TROŠKOVA PROJEKTA - PRIMJENA INTENZITETA I JEDINSTVENE STOPE OD 12%</t>
  </si>
  <si>
    <t>Neprihvatljivi troškovi projekta (T3)</t>
  </si>
  <si>
    <r>
      <rPr>
        <b/>
        <sz val="12"/>
        <rFont val="Arial Narrow"/>
        <family val="2"/>
        <charset val="238"/>
      </rPr>
      <t>Upisati tečaj.</t>
    </r>
    <r>
      <rPr>
        <sz val="12"/>
        <rFont val="Arial Narrow"/>
        <family val="2"/>
        <charset val="238"/>
      </rPr>
      <t xml:space="preserve"> Koristiti mjesečni tečaj utvrđen od Europske komisije za mjesec u kojemu se podnosi Prijavni obrazac.*</t>
    </r>
  </si>
  <si>
    <t>Korisnik podatke unosi u ćelije označene bijelom bojom, dok u ćelijama označene plavom bojom korisnik unosi podatke iz padajućeg izbornika.</t>
  </si>
  <si>
    <t>Podaci u ćelijama označenima sivom i žutom bojom se automatski izračunavaju na temelju podataka koje korisnik unosi ćelije bijele boje i odabranih podataka u ćelijama plave boje.</t>
  </si>
  <si>
    <t>Radni list RM sadrži podatke koji se unose iz padajućih izbornika. Isti se ne smiju mijenjati ni brisati.</t>
  </si>
  <si>
    <t>Neizravni troškovi (15% prihvatljivih izravnih troškova osoblja)</t>
  </si>
  <si>
    <t>Oznaka aktivnosti (elementa) projekta</t>
  </si>
  <si>
    <t>UKUPNA VRIJEDNOST PROJEKTA</t>
  </si>
  <si>
    <t>Ukupna vrijednost projekta</t>
  </si>
  <si>
    <t>Prihvatljivi troškovi projekta</t>
  </si>
  <si>
    <t>%</t>
  </si>
  <si>
    <t>Iznos i udio zatraženih sredstva (Sufinanciranje iz javnog izvora u okviru provedbe LRSR)</t>
  </si>
  <si>
    <t>Iznos i udio vlastitih sredstva</t>
  </si>
  <si>
    <t>Iznos sufinanciranja iz javnog izvora</t>
  </si>
  <si>
    <t>EU sredstva (85%)</t>
  </si>
  <si>
    <t>RH sredstva (15%)</t>
  </si>
  <si>
    <t>Ukupno troškovi nositelja projekta</t>
  </si>
  <si>
    <t>Ukupno troškovi projektni partner 1</t>
  </si>
  <si>
    <t>Ukupno troškovi projektni partner 2</t>
  </si>
  <si>
    <t>Sufinancirano iz javnog izvora</t>
  </si>
  <si>
    <t>Ukupno</t>
  </si>
  <si>
    <t>Prihvatljivi iznos općih troškova. 12% vrijednosti ukupno prihvatljivih troškova projekta bez općih troškova (redak 3.)</t>
  </si>
  <si>
    <t>Izračun javne potpore - Specifikacija po GP, PP1 i PP2</t>
  </si>
  <si>
    <t>Opći troškovi - udio nositelja projekta i partnera u općim troškovima</t>
  </si>
  <si>
    <t>Izravni troškovi - Troškovi osoblja, od gore navedenih izravnih troškova na trošak osoblja odnosi se:</t>
  </si>
  <si>
    <t>22.</t>
  </si>
  <si>
    <t>Ukupno prihvatljivi opći troškovi - sufinancirani iz javnog izvora</t>
  </si>
  <si>
    <t>Ukupno prihvatljivi troškovi nositelja projekta - sufinancirani iz javnog izvora</t>
  </si>
  <si>
    <t>Ukupno prihvatljivi troškovi projektni partner 1 - sufinancirani iz javnog izvora</t>
  </si>
  <si>
    <t>Ukupno prihvatljivi troškovi projektni partner 2 - sufinancirani iz javnog izvora</t>
  </si>
  <si>
    <t>Neizravni troškovi - udio nositelja projekta i partnera u neizravnim troškovima (izračun na temelju udjela nositelja projekta i partnera u troškovima osoblja)</t>
  </si>
  <si>
    <t>Ukupno izravni troškovi nositelja projekta</t>
  </si>
  <si>
    <t>Ukupno izravni troškovi projektni partner 1</t>
  </si>
  <si>
    <t>Ukupno izravni  troškovi projektni partner 2</t>
  </si>
  <si>
    <t>Ukupno troškovi osoblja nositelja projekta</t>
  </si>
  <si>
    <t>Ukupno troškovi osoblja projektni partner 1</t>
  </si>
  <si>
    <t>Ukupno troškovi osoblja projektni partner 2</t>
  </si>
  <si>
    <t>Udio u sufinanciranom djelu iz javnog izvora</t>
  </si>
  <si>
    <t>23.</t>
  </si>
  <si>
    <t>24.</t>
  </si>
  <si>
    <t>25.</t>
  </si>
  <si>
    <t>26.</t>
  </si>
  <si>
    <t>27.</t>
  </si>
  <si>
    <t>28.</t>
  </si>
  <si>
    <t>29.</t>
  </si>
  <si>
    <t>30.</t>
  </si>
  <si>
    <t>31.</t>
  </si>
  <si>
    <t>32.</t>
  </si>
  <si>
    <t>33.</t>
  </si>
  <si>
    <t>34.</t>
  </si>
  <si>
    <t>35.</t>
  </si>
  <si>
    <t>36.</t>
  </si>
  <si>
    <t>37.</t>
  </si>
  <si>
    <t>Javna potpora - Iznos potpore/sredstva sufinanciranih iz javnog izvora nositelja projekta i partnera (zbroj mora odgovarati iznosu iz gornje tablice, red. br. 18.)</t>
  </si>
  <si>
    <t>Ime i prezime odgovorne ili ovlaštene osobe Nositelja projekta - tiskano</t>
  </si>
  <si>
    <t>M.P.</t>
  </si>
  <si>
    <t>Potpis odgovorne ili ovlaštene osobe Nositelja projekta</t>
  </si>
  <si>
    <t>U______________, Datum: ___________________</t>
  </si>
  <si>
    <t>Ime i prezime odgovorne ili ovlaštene osobe Nositelja projekta - tiskano:________________________________</t>
  </si>
  <si>
    <t>Potpis odgovorne ili ovlaštene osobe Nositelja projekta:____________________________________________</t>
  </si>
  <si>
    <r>
      <t xml:space="preserve">M.P. </t>
    </r>
    <r>
      <rPr>
        <i/>
        <sz val="10"/>
        <rFont val="Arial Narrow"/>
        <family val="2"/>
        <charset val="238"/>
      </rPr>
      <t>(ako je primjenjivo)</t>
    </r>
  </si>
  <si>
    <t>Verzija</t>
  </si>
  <si>
    <t xml:space="preserve">Korisnik (nositelj projekta) sve radne listove ovjerava vlastoručnim potpisom i pečatom (ako je primjenjivo), a čime potvrđuje da su podaci za ukupan projekt istiniti i točni te da se odnose na pripadajući Prijavni obrazac u okviru FLAG-natječaja </t>
  </si>
  <si>
    <r>
      <t xml:space="preserve">Specifikacija troškova prema nositelju i projektnim partnerima </t>
    </r>
    <r>
      <rPr>
        <i/>
        <sz val="12"/>
        <rFont val="Arial Narrow"/>
        <family val="2"/>
        <charset val="238"/>
      </rPr>
      <t>(Ispunjava FLAG administrator, ako je primjenjivo)</t>
    </r>
  </si>
  <si>
    <t>1. Troškovi izrade studije utjecaja na okoliš</t>
  </si>
  <si>
    <t>2. Troškovi izrade procjene o potrebi izrade studije</t>
  </si>
  <si>
    <t>3. Trošak izrade elaborata zaštite okoliša</t>
  </si>
  <si>
    <t>1.0</t>
  </si>
  <si>
    <t>Propisani izgled radnih listova ne smije se mijenjati, ali je moguće po potrebi dodavati nove retke, na način da se kopiraju postojeći retci, osim u tablici TIV "Ukupni troškovi projekta"</t>
  </si>
  <si>
    <t>Ovaj obrazac je sastavni dio Prijavnog obrasca te je isti potrebno dostaviti u tiskanom obliku (ovjeren vlastoručnim potpisom i pečatom, ako primjenjivo) te u elektronskom obliku na CD/R-u/DVD/R-u/USB-u (radni list "Upute" nije potrebno dostavljati u tiskanom obliku)</t>
  </si>
  <si>
    <t>Nositelj projekta</t>
  </si>
  <si>
    <t>5. Troškovi pripreme projektno-tehničke dokumentacije</t>
  </si>
  <si>
    <t>TABLICA II: Proračun projekta - Opći troškovi</t>
  </si>
  <si>
    <t>Tablica III.A. Ukupan iznos neprihvatljivih i neodobrenih troškova projekta</t>
  </si>
  <si>
    <t>TABLICA IV: UKUPNI TROŠKOVI PROJEKTA</t>
  </si>
  <si>
    <r>
      <t xml:space="preserve">Prihvatljivi iznos općih troškova. 12% </t>
    </r>
    <r>
      <rPr>
        <sz val="12"/>
        <color rgb="FF000000"/>
        <rFont val="Arial Narrow"/>
        <family val="2"/>
        <charset val="238"/>
      </rPr>
      <t>vrijednosti ukupno prihvatljivih troškova projekta bez općih troškova (redak 1.)</t>
    </r>
  </si>
  <si>
    <r>
      <t xml:space="preserve">Prihvatljivi opći troškovi. </t>
    </r>
    <r>
      <rPr>
        <sz val="12"/>
        <color rgb="FF000000"/>
        <rFont val="Arial Narrow"/>
        <family val="2"/>
        <charset val="238"/>
      </rPr>
      <t xml:space="preserve">Iznos ne smije biti veći od iznosa iz retka 2. U slučaju da je ukupni iznos općih troškova iz retka 3. jednak ili veći iznosu iz retka 2. upisati iznos iz retka 2. U slučaju da je iznos iz retka 3. manji od iznosa iz retka 2. upisati iznos iz retka 3. </t>
    </r>
  </si>
  <si>
    <t>9.</t>
  </si>
  <si>
    <t>U Tablicu II. Proračun projekta - Opći troškovi se unose opći troškovi koji su FLAG natječajem definirani kao PRIHVATLJIVI</t>
  </si>
  <si>
    <t>Tablica III. Neprihvatljivi troškovi</t>
  </si>
  <si>
    <t>Ukupna vrijednost bez PDV-a</t>
  </si>
  <si>
    <t>Oznaka aktivnosti na koju se trošak odnosi- navesti oznaku aktivnosti i podaktivnosti iz Obrasca 1.A. (ako je primjenjivo)</t>
  </si>
  <si>
    <t>Ukupno prihvatljivi izravni troškovi-Sufinancirani iz javnog izvora (T1 stupac Q)</t>
  </si>
  <si>
    <t>Ukupno opći troškovi-Sufinancirani iz javne potpore (T2 stupac Q)</t>
  </si>
  <si>
    <t>PRIMJEDBA/NAPOMENA:</t>
  </si>
  <si>
    <t>U stupac H i I je potrebno unijeti Jedinicu mjere nastalog troška i broj odnosno komada.</t>
  </si>
  <si>
    <t xml:space="preserve">U stupac J je potrebno unijeti jediničnu cijenu bez PDV-a. </t>
  </si>
  <si>
    <t>Stupac K:</t>
  </si>
  <si>
    <t xml:space="preserve">U stupcima L, M i N automatski se računa iznos troška i to u stupcu L iznos sa PDV-om, stupcu M iznos PDV-a i stupcu N iznos izdatka bez PDV-a. U slučaju troškova izraženih na ponudi/ugovoru/računu/predračunu u stranoj valuti, za izračun koristiti mjesečni tečaj utvrđen od Europske komisije za mjesec u kojemu se podnosi Zahtjev za potporu. Web adresa za uvid u navedeni tečaj je: http://ec.europa.eu/budget/contracts_grants/info_contracts/inforeuro/index_en.cfm     </t>
  </si>
  <si>
    <t xml:space="preserve">U stupcu O automatski se izračunavaju prihvatljivi troškovi. </t>
  </si>
  <si>
    <t xml:space="preserve">U stupcu P potrebno je iz padajućeg izbornika odabrati primjenjiv intenzitet javne potpore. </t>
  </si>
  <si>
    <t>U stupcima Q i R se automatski izračunava iznos projekta sufinanciran iz javnog izvora i iznos projekta sufinanciran vlastitim sredstvima.</t>
  </si>
  <si>
    <t>U stupac G, ukoliko PDV nije prihvatljiv trošak, upisati 0,00 kn. Vidi prethodno objašnjenje za stupac K</t>
  </si>
  <si>
    <t>A 1.1.</t>
  </si>
  <si>
    <t>A 2.</t>
  </si>
  <si>
    <t>A 1.</t>
  </si>
  <si>
    <t>A 2.1.</t>
  </si>
  <si>
    <t xml:space="preserve">Nositelj projekta </t>
  </si>
  <si>
    <t>U radne listove je potrebno unijeti naziv korisnika (nositelja projekta) na za to predviđeno mjesto. Naziv korisnika mora biti istovjetan nazivu nositelja projekta kako je navedeno u  Prijavnom obrascu (Obrazac 1.A.).</t>
  </si>
  <si>
    <t xml:space="preserve">U stupcu K je potrebno upisati primjenjivu stopu PDV-a sukladno uputama u nastavku ovisno o tome da li nositelj projekta je/nije obveznik PDV-a. </t>
  </si>
  <si>
    <t xml:space="preserve">Stupac K-nositelji projekta koji JESU obveznici PDV-a: 
Nositelji projekta koji su upisani u registar obveznika PDV-a odnosno nositelji projekata koji imaju ili koji će do trenutka nastanka troška imati pravo na odbitak pretporeza po osnovi predmetnog ulaganja upisuju 0%. </t>
  </si>
  <si>
    <t>Stupac K-nositelji projekta koji NISU obveznici PDV-a: 
Nositelji projekta koji nisu i neće do trenutka nastanka troška biti upisani u registar obveznika PDV-a stupac K ispunjavaju primjenjivom stopom PDV-a navedenoj na ponudi/ugovoru/računu/predračunu s obzirom da im je PDV prihvatljiv trošak. Nositelji projekta kojima je PDV prihvatljiv trošak su korisnici koji nemaju i neće do trenutka nastanka troška imati pravo na odbitak pretporeza po osnovi predmetnog ulaganja odnosno nositelji projekata koji nisu i neće do trenutka nastanka troška biti obveznici PDV-a.</t>
  </si>
  <si>
    <t>Obrazac 1.B.Zahtjev za potporu-Lista troškova</t>
  </si>
  <si>
    <t>FLAG natječaj za dodjelu potpore za provedbu projekta u okviru Mjere 1.1.1. Ulaganja u jačanje konkurentnosti mikro, malih i srednjih poduzeća u sektoru ribarstva i marikulture iz LRSR 2014.-2020.  FLAG-a Alba</t>
  </si>
  <si>
    <t>TABLICA I: Proračun projekta - Lista troškova bez općih troškova</t>
  </si>
  <si>
    <t>Tablica I.A: Prihvatljivi troškovi</t>
  </si>
  <si>
    <t>Naziv ponuditelja/ dobavljača/pružatelja usluge ili NP ako nije primjenjivo</t>
  </si>
  <si>
    <t>Broj i datum ponude /ugovora/ predračuna/računa ili NP ako nije primjenjivo</t>
  </si>
  <si>
    <t>Tablica II.A: Prihvatljivi opći troškovi</t>
  </si>
  <si>
    <t>Broj i datum ponude /ugovora/predračuna/ računa ili NP ako nije primjenjivo</t>
  </si>
  <si>
    <t>U ______________ Datum: _____________________</t>
  </si>
  <si>
    <t>U ___________________   Datum:____________</t>
  </si>
  <si>
    <t>U _____________________ Datum: ___________________</t>
  </si>
  <si>
    <t>1.1. Ulaganja u cilju poboljšanja sigurnosnih uvjeta na ribarskim plovilima</t>
  </si>
  <si>
    <t>1.2. Ulaganja u cilju poboljšanja zdravstvenih uvjeta na ribarskim plovilima</t>
  </si>
  <si>
    <t>1.3. Ulaganja u cilju poboljšanja higijenskih uvjeta na ribarskim plovilima.</t>
  </si>
  <si>
    <t>1.4. Ulaganja u cilju poboljšanja radnih uvjeta na ribarskim plovilima.</t>
  </si>
  <si>
    <t>1.5. Ulaganja u ciju podizanja kvalitete ulova na ribarskim plovilima</t>
  </si>
  <si>
    <t>1.6. Ulaganja izvan ribarskog plovila koja doprinose unapređenju dodane vrijednosti i kvalitete ulova sa ribarskog plovila</t>
  </si>
  <si>
    <t>1.7. Ulaganja na ribarskim plovilima u cilju promicanja energetske učinkovitosti</t>
  </si>
  <si>
    <t>2.1. Produktivna ulaganja u marikulturu;</t>
  </si>
  <si>
    <t>2.2. Diversifikacija proizvodnje u marikulturi i uzgajanih vrsta;</t>
  </si>
  <si>
    <t>2.3. Osuvremenjivanje jedinica marikulture, uključujući poboljšanje radnih i sigurnosnih uvjeta radnika u marikulturi ;</t>
  </si>
  <si>
    <t>2.4. Poboljšanja i osuvremenjivanje povezana sa zdravljem i dobrobiti životinja, uključujući kupnju opreme za zaštitu farmi od divljih grabežljivaca;</t>
  </si>
  <si>
    <t>2.5. Smanjenja negativnog utjecaja ili poticanje pozitivnih učinaka na okoliš i povećanje učinkovitosti resursa;</t>
  </si>
  <si>
    <t>2.6. Ulaganja u unapređenje kvalitete ili dodavanje vrijednosti, proizvodima marikulture;</t>
  </si>
  <si>
    <t>2.7. Ulaganja koja dovode do znatnog smanjenja učinka poduzeća u području marikulture na potrošnju i kvalitetu vode, posebice smanjenje količine korištene vode ili kemikalija, antibiotika i drugih lijekova, ili poboljšanje kvalitete izlazne vode, uključujući uspostavom multitrofičkih sustava;</t>
  </si>
  <si>
    <t>3.1. Softverski programi</t>
  </si>
  <si>
    <t>3.2. Aplikacije</t>
  </si>
  <si>
    <t>3.3. Web platforma, mrežna stanica i sl.</t>
  </si>
  <si>
    <t xml:space="preserve">3.4. Ostala informacijsko-komunikacijska tehnologija/oprema koja nije navedena pod oznakama troška 3.1, 3.2 i 3.3. </t>
  </si>
  <si>
    <t>4.1. Izrada mrežne stranice</t>
  </si>
  <si>
    <t>4.2. Izrada vizualnog idetiteta</t>
  </si>
  <si>
    <t xml:space="preserve">4.3. Izrada oglasa te zakup oglasnog prostora u medijima </t>
  </si>
  <si>
    <t>4.4. Dizajn i tiskanje promotivnog materijala</t>
  </si>
  <si>
    <t>Vrsta ulaganja</t>
  </si>
  <si>
    <t>4. Troškovi pripreme dokumentacije za FLAG natječaj</t>
  </si>
  <si>
    <t>7.</t>
  </si>
  <si>
    <t>Neodobreni opći troškovi i izravni troškovi (automatski se izračunavaju: redak 5. + redak 10.)</t>
  </si>
  <si>
    <t xml:space="preserve">Za izračun protuvrijednosti u kunama koristiti mjesečni tečaj Europske komisije (ECB), za mjesec u kojemu se podnosi prijava projekta iskazan na šest decimala.  </t>
  </si>
  <si>
    <t xml:space="preserve">Web stranica za uvid u navedeni tečaj je: http://ec.europa.eu/budget/contracts_grants/info_contracts/inforeuro/index_en.cfm </t>
  </si>
  <si>
    <t>Pojašnjenje: Troškovi koji se ne nalaze na listi prihvatljivih troškova, a vezani su za projekt, te troškovi koji se ne mogu odobriti</t>
  </si>
  <si>
    <t>6. Troškovi pripreme dokumentacije i provedbe postupka nabave</t>
  </si>
  <si>
    <t>Ukupno neprihvatljivi troškovi projekta - vlastita sredstva (11.+12.+13.)</t>
  </si>
  <si>
    <t>Izravni troškovi-financirani iz vlastitih sredstava</t>
  </si>
  <si>
    <t xml:space="preserve">Ovaj prilog se sastoji od radnog lista "TI Lista troškova bez općih troškova", "TII Opci troskovi", "TIII Neprihvatljivi tr.", "TIV Ukupni tr. projekta" i radnog lista RM. </t>
  </si>
  <si>
    <t>Radne listove "TI Lista troškova bez općih troškova", "TII Opci troskovi" i "TIII Neprihvatljivi tr." potrebno je ispuniti sa podacima o svim troškovima, prihvatljivim i neprihvatljivim, za koje se smatra da će nastati tijekom projekta.</t>
  </si>
  <si>
    <r>
      <t>Radni list "TIV: Ukupni tr. projekta" generira se iz podataka unesenih u radne listove "TI Lista troškova bez općih troškova", "TII Opci troskovi" i "TIII Neprihvatljivi tr." izuze</t>
    </r>
    <r>
      <rPr>
        <sz val="10"/>
        <color theme="1"/>
        <rFont val="Arial Narrow"/>
        <family val="2"/>
        <charset val="238"/>
      </rPr>
      <t xml:space="preserve">v u retcima 4. </t>
    </r>
    <r>
      <rPr>
        <sz val="10"/>
        <color rgb="FF000000"/>
        <rFont val="Arial Narrow"/>
        <family val="2"/>
        <charset val="238"/>
      </rPr>
      <t xml:space="preserve">pod nazivom 'Prihvatljivi opći troškovi', 7. naziva 'Upisati tečaj' i 9. naziva 'Traženi iznos potpore' iz radnog lista "TIV. Ukupni troškovi projekta" </t>
    </r>
  </si>
  <si>
    <t>Tablica I. Proračun projekta- Lista troškova bez općih troškova, Tablica II. Proračun projekta: Opći troškovi</t>
  </si>
  <si>
    <t>U Tablicu I. Proračun projekta- Lista troškova bez općih troškova se unose svi PRIHVATLJIVI troškovi vezani uz ulaganje/a, a bez općih troškova.</t>
  </si>
  <si>
    <t>Stupac C se odnosi na vrstu troška, iz padajućeg izbornika odabrati vrstu troška.</t>
  </si>
  <si>
    <t>U stupac G je potrebno upisati oznaku aktivnosti projekta iz tablice 3.7. Obrasca 1.A Zahtjeva za potporu, a na koju se trošak odnosi (npr. PM, V, A1, A2, A1.1.)                                                                                                                                        U Tablici II. Proračun projekta - Opći troškovi se podaci ne unose u stupac G jer nisu primjenjivi, budući da se isti odnose na ukupan projekt.</t>
  </si>
  <si>
    <t>U ovu tabllicu unose se NEPRIHVATLJIVI troškovi vezani uz ulaganje, te opći troškovi koji FLAG natječajem nisu definirani kao prihvatljivi, a povezani su s projektom.</t>
  </si>
  <si>
    <r>
      <t xml:space="preserve">Traženi iznos potpore: </t>
    </r>
    <r>
      <rPr>
        <sz val="12"/>
        <color rgb="FF000000"/>
        <rFont val="Arial Narrow"/>
        <family val="2"/>
        <charset val="238"/>
      </rPr>
      <t>Maksimalni iznos javne potpore iznosi 50.000,00 EUR u protuvrijednosti u HRK. U slučaju da ukupni iznos prihvatljivih troškova nakon primjene intenziteta (redak 6.),  jednak ili veći od maksimalnog iznosa javne potpore propisan FLAG natječajem (redak 8.) upisati najviši iznos potpore po nositelju projekta, tj. 50.000,00 EUR* u protuvrijednosti u HRK (redak 8.). U slučaju da ukupan iznos javne potpore, nakon primjene intenziteta (redak 6.), ne prelazi maksimalni iznos potpore propisan FLAG natječajem - upisati iznos iz retka 6.</t>
    </r>
  </si>
  <si>
    <t>Najviša vrijednost potpore 50.000,00 EUR po nositelju projekta.*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</si>
</sst>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0.00\ [$kn-41A]_-;\-* #,##0.00\ [$kn-41A]_-;_-* &quot;-&quot;??\ [$kn-41A]_-;_-@_-"/>
    <numFmt numFmtId="166" formatCode="#,##0.00\ &quot;kn&quot;"/>
    <numFmt numFmtId="167" formatCode="0.000000"/>
    <numFmt numFmtId="168" formatCode="[$-F800]dddd\,\ mmmm\ dd\,\ yyyy"/>
  </numFmts>
  <fonts count="37" x14ac:knownFonts="1">
    <font>
      <sz val="10"/>
      <name val="Arial CE"/>
      <charset val="238"/>
    </font>
    <font>
      <sz val="11"/>
      <color theme="1"/>
      <name val="Calibri"/>
      <family val="2"/>
      <charset val="238"/>
      <scheme val="minor"/>
    </font>
    <font>
      <sz val="10"/>
      <name val="Arial CE"/>
      <charset val="238"/>
    </font>
    <font>
      <sz val="16"/>
      <name val="Calibri"/>
      <family val="2"/>
      <charset val="238"/>
      <scheme val="minor"/>
    </font>
    <font>
      <sz val="18"/>
      <name val="Calibri"/>
      <family val="2"/>
      <charset val="238"/>
      <scheme val="minor"/>
    </font>
    <font>
      <sz val="8"/>
      <name val="Arial"/>
      <family val="2"/>
      <charset val="238"/>
    </font>
    <font>
      <sz val="12"/>
      <name val="Arial Narrow"/>
      <family val="2"/>
      <charset val="238"/>
    </font>
    <font>
      <b/>
      <sz val="14"/>
      <color rgb="FF000000"/>
      <name val="Arial Narrow"/>
      <family val="2"/>
      <charset val="238"/>
    </font>
    <font>
      <b/>
      <sz val="12"/>
      <name val="Arial Narrow"/>
      <family val="2"/>
      <charset val="238"/>
    </font>
    <font>
      <sz val="12"/>
      <color theme="0"/>
      <name val="Arial Narrow"/>
      <family val="2"/>
      <charset val="238"/>
    </font>
    <font>
      <b/>
      <sz val="12"/>
      <color theme="1"/>
      <name val="Arial Narrow"/>
      <family val="2"/>
      <charset val="238"/>
    </font>
    <font>
      <b/>
      <sz val="12"/>
      <color rgb="FF000000"/>
      <name val="Arial Narrow"/>
      <family val="2"/>
      <charset val="238"/>
    </font>
    <font>
      <b/>
      <sz val="14"/>
      <color theme="1"/>
      <name val="Arial Narrow"/>
      <family val="2"/>
      <charset val="238"/>
    </font>
    <font>
      <sz val="12"/>
      <color theme="1"/>
      <name val="Arial Narrow"/>
      <family val="2"/>
      <charset val="238"/>
    </font>
    <font>
      <b/>
      <sz val="11.5"/>
      <color theme="1"/>
      <name val="Arial Narrow"/>
      <family val="2"/>
      <charset val="238"/>
    </font>
    <font>
      <sz val="12"/>
      <color rgb="FF000000"/>
      <name val="Arial Narrow"/>
      <family val="2"/>
      <charset val="238"/>
    </font>
    <font>
      <b/>
      <sz val="16"/>
      <name val="Arial Narrow"/>
      <family val="2"/>
      <charset val="238"/>
    </font>
    <font>
      <b/>
      <sz val="10"/>
      <name val="Arial Narrow"/>
      <family val="2"/>
      <charset val="238"/>
    </font>
    <font>
      <sz val="10"/>
      <name val="Arial Narrow"/>
      <family val="2"/>
      <charset val="238"/>
    </font>
    <font>
      <b/>
      <sz val="10"/>
      <color rgb="FFFF0000"/>
      <name val="Arial Narrow"/>
      <family val="2"/>
      <charset val="238"/>
    </font>
    <font>
      <sz val="10"/>
      <color rgb="FF000000"/>
      <name val="Arial Narrow"/>
      <family val="2"/>
      <charset val="238"/>
    </font>
    <font>
      <sz val="11"/>
      <color theme="1"/>
      <name val="Arial Narrow"/>
      <family val="2"/>
      <charset val="238"/>
    </font>
    <font>
      <i/>
      <sz val="11"/>
      <color theme="1"/>
      <name val="Arial Narrow"/>
      <family val="2"/>
      <charset val="238"/>
    </font>
    <font>
      <b/>
      <sz val="11"/>
      <color theme="1"/>
      <name val="Arial Narrow"/>
      <family val="2"/>
      <charset val="238"/>
    </font>
    <font>
      <b/>
      <sz val="10"/>
      <color theme="1"/>
      <name val="Arial Narrow"/>
      <family val="2"/>
      <charset val="238"/>
    </font>
    <font>
      <i/>
      <sz val="10"/>
      <name val="Arial Narrow"/>
      <family val="2"/>
      <charset val="238"/>
    </font>
    <font>
      <sz val="10"/>
      <color theme="1"/>
      <name val="Arial Narrow"/>
      <family val="2"/>
      <charset val="238"/>
    </font>
    <font>
      <b/>
      <sz val="11"/>
      <name val="Calibri Light"/>
      <family val="2"/>
      <charset val="238"/>
    </font>
    <font>
      <b/>
      <sz val="10"/>
      <color rgb="FF000000"/>
      <name val="Arial Narrow"/>
      <family val="2"/>
      <charset val="238"/>
    </font>
    <font>
      <sz val="14"/>
      <name val="Arial Narrow"/>
      <family val="2"/>
      <charset val="238"/>
    </font>
    <font>
      <i/>
      <sz val="12"/>
      <name val="Arial Narrow"/>
      <family val="2"/>
      <charset val="238"/>
    </font>
    <font>
      <sz val="10"/>
      <name val="Calibri"/>
      <family val="2"/>
      <charset val="238"/>
      <scheme val="minor"/>
    </font>
    <font>
      <sz val="14"/>
      <name val="Calibri"/>
      <family val="2"/>
      <charset val="238"/>
      <scheme val="minor"/>
    </font>
    <font>
      <b/>
      <sz val="14"/>
      <name val="Calibri"/>
      <family val="2"/>
      <charset val="238"/>
      <scheme val="minor"/>
    </font>
    <font>
      <b/>
      <sz val="11"/>
      <name val="Calibri"/>
      <family val="2"/>
      <charset val="238"/>
    </font>
    <font>
      <b/>
      <sz val="10"/>
      <color rgb="FFC00000"/>
      <name val="Arial Narrow"/>
      <family val="2"/>
      <charset val="238"/>
    </font>
    <font>
      <sz val="12"/>
      <color rgb="FFFF0000"/>
      <name val="Arial Narrow"/>
      <family val="2"/>
      <charset val="238"/>
    </font>
  </fonts>
  <fills count="2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1"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diagonalDown="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top/>
      <bottom style="thin">
        <color indexed="64"/>
      </bottom>
      <diagonal/>
    </border>
  </borders>
  <cellStyleXfs count="3">
    <xf numFmtId="0" fontId="0" fillId="0" borderId="0"/>
    <xf numFmtId="9" fontId="2" fillId="0" borderId="0" applyFont="0" applyFill="0" applyBorder="0" applyAlignment="0" applyProtection="0"/>
    <xf numFmtId="0" fontId="1" fillId="0" borderId="0"/>
  </cellStyleXfs>
  <cellXfs count="270">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xf numFmtId="0" fontId="3" fillId="0" borderId="0" xfId="0" applyFont="1" applyAlignment="1">
      <alignment vertical="center"/>
    </xf>
    <xf numFmtId="0" fontId="6" fillId="0" borderId="0" xfId="0" applyFont="1" applyAlignment="1">
      <alignment horizontal="left" vertical="center"/>
    </xf>
    <xf numFmtId="0" fontId="7" fillId="7" borderId="1" xfId="2" applyFont="1" applyFill="1" applyBorder="1" applyAlignment="1">
      <alignment vertical="center" wrapText="1"/>
    </xf>
    <xf numFmtId="0" fontId="13" fillId="0" borderId="0" xfId="0" applyFont="1" applyAlignment="1">
      <alignment horizontal="left" vertical="center"/>
    </xf>
    <xf numFmtId="0" fontId="13" fillId="0" borderId="0" xfId="0" applyFont="1" applyAlignment="1">
      <alignment vertical="center"/>
    </xf>
    <xf numFmtId="0" fontId="7" fillId="7" borderId="25" xfId="2" applyFont="1" applyFill="1" applyBorder="1" applyAlignment="1">
      <alignment vertical="center" wrapText="1"/>
    </xf>
    <xf numFmtId="4" fontId="11" fillId="13" borderId="25" xfId="2" applyNumberFormat="1" applyFont="1" applyFill="1" applyBorder="1" applyAlignment="1">
      <alignment vertical="center" wrapText="1"/>
    </xf>
    <xf numFmtId="4" fontId="11" fillId="14" borderId="25" xfId="2" applyNumberFormat="1" applyFont="1" applyFill="1" applyBorder="1" applyAlignment="1">
      <alignment vertical="center" wrapText="1"/>
    </xf>
    <xf numFmtId="4" fontId="11" fillId="14" borderId="25" xfId="2" applyNumberFormat="1" applyFont="1" applyFill="1" applyBorder="1" applyAlignment="1">
      <alignment horizontal="right" vertical="center" wrapText="1"/>
    </xf>
    <xf numFmtId="4" fontId="11" fillId="0" borderId="25" xfId="2" applyNumberFormat="1" applyFont="1" applyFill="1" applyBorder="1" applyAlignment="1">
      <alignment horizontal="right" vertical="center" wrapText="1"/>
    </xf>
    <xf numFmtId="4" fontId="11" fillId="3" borderId="25" xfId="2" applyNumberFormat="1" applyFont="1" applyFill="1" applyBorder="1" applyAlignment="1">
      <alignment horizontal="right" vertical="center" wrapText="1"/>
    </xf>
    <xf numFmtId="4" fontId="11" fillId="11" borderId="25" xfId="2" applyNumberFormat="1" applyFont="1" applyFill="1" applyBorder="1" applyAlignment="1">
      <alignment vertical="center" wrapText="1"/>
    </xf>
    <xf numFmtId="4" fontId="11" fillId="11" borderId="25" xfId="2" applyNumberFormat="1" applyFont="1" applyFill="1" applyBorder="1" applyAlignment="1">
      <alignment horizontal="right" vertical="center" wrapText="1"/>
    </xf>
    <xf numFmtId="166" fontId="14" fillId="9" borderId="25" xfId="0" applyNumberFormat="1" applyFont="1" applyFill="1" applyBorder="1" applyAlignment="1">
      <alignment vertical="center" wrapText="1"/>
    </xf>
    <xf numFmtId="4" fontId="11" fillId="11" borderId="19" xfId="2" applyNumberFormat="1" applyFont="1" applyFill="1" applyBorder="1" applyAlignment="1">
      <alignment vertical="center" wrapText="1"/>
    </xf>
    <xf numFmtId="0" fontId="10" fillId="10" borderId="16" xfId="2" applyFont="1" applyFill="1" applyBorder="1" applyAlignment="1">
      <alignment vertical="center" wrapText="1"/>
    </xf>
    <xf numFmtId="0" fontId="7" fillId="7" borderId="26" xfId="2" applyFont="1" applyFill="1" applyBorder="1" applyAlignment="1">
      <alignment horizontal="center" vertical="center" wrapText="1"/>
    </xf>
    <xf numFmtId="0" fontId="11" fillId="13" borderId="26" xfId="2" applyFont="1" applyFill="1" applyBorder="1" applyAlignment="1">
      <alignment horizontal="center" vertical="center" wrapText="1"/>
    </xf>
    <xf numFmtId="0" fontId="11" fillId="14" borderId="26" xfId="2" applyFont="1" applyFill="1" applyBorder="1" applyAlignment="1">
      <alignment horizontal="center" vertical="center" wrapText="1"/>
    </xf>
    <xf numFmtId="0" fontId="11" fillId="3" borderId="26" xfId="2" applyFont="1" applyFill="1" applyBorder="1" applyAlignment="1">
      <alignment horizontal="center" vertical="center" wrapText="1"/>
    </xf>
    <xf numFmtId="0" fontId="11" fillId="11" borderId="26" xfId="2" applyFont="1" applyFill="1" applyBorder="1" applyAlignment="1">
      <alignment horizontal="center" vertical="center"/>
    </xf>
    <xf numFmtId="0" fontId="11" fillId="11" borderId="26" xfId="2" applyFont="1" applyFill="1" applyBorder="1" applyAlignment="1">
      <alignment horizontal="center" vertical="center" wrapText="1"/>
    </xf>
    <xf numFmtId="0" fontId="8"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vertical="center"/>
    </xf>
    <xf numFmtId="0" fontId="6" fillId="0" borderId="0" xfId="0" applyFont="1" applyAlignment="1">
      <alignment vertical="center"/>
    </xf>
    <xf numFmtId="0" fontId="6" fillId="0" borderId="0" xfId="0" applyFont="1" applyAlignment="1">
      <alignment horizontal="center" vertical="center"/>
    </xf>
    <xf numFmtId="4" fontId="6" fillId="0" borderId="0" xfId="0" applyNumberFormat="1" applyFont="1" applyAlignment="1">
      <alignment vertical="center"/>
    </xf>
    <xf numFmtId="0" fontId="6" fillId="0" borderId="0" xfId="0" applyFont="1" applyAlignment="1">
      <alignment horizontal="right" vertical="center"/>
    </xf>
    <xf numFmtId="0" fontId="12" fillId="10" borderId="14" xfId="2" applyFont="1" applyFill="1" applyBorder="1" applyAlignment="1">
      <alignment horizontal="center" vertical="center" wrapText="1"/>
    </xf>
    <xf numFmtId="0" fontId="12" fillId="10" borderId="14" xfId="2" applyFont="1" applyFill="1" applyBorder="1" applyAlignment="1">
      <alignment vertical="center" wrapText="1"/>
    </xf>
    <xf numFmtId="0" fontId="12" fillId="10" borderId="16" xfId="2" applyFont="1" applyFill="1" applyBorder="1" applyAlignment="1">
      <alignment vertical="center" wrapText="1"/>
    </xf>
    <xf numFmtId="0" fontId="17" fillId="15" borderId="0" xfId="0" applyFont="1" applyFill="1"/>
    <xf numFmtId="0" fontId="18" fillId="0" borderId="0" xfId="0" applyFont="1"/>
    <xf numFmtId="0" fontId="18" fillId="0" borderId="0" xfId="0" applyFont="1" applyFill="1"/>
    <xf numFmtId="0" fontId="16" fillId="0" borderId="0" xfId="0" applyFont="1"/>
    <xf numFmtId="0" fontId="12" fillId="0" borderId="0" xfId="0" applyFont="1"/>
    <xf numFmtId="0" fontId="21" fillId="0" borderId="0" xfId="0" applyFont="1"/>
    <xf numFmtId="0" fontId="22" fillId="0" borderId="2" xfId="0" applyFont="1" applyBorder="1"/>
    <xf numFmtId="0" fontId="22" fillId="0" borderId="3" xfId="0" applyFont="1" applyBorder="1"/>
    <xf numFmtId="0" fontId="22" fillId="0" borderId="4" xfId="0" applyFont="1" applyBorder="1"/>
    <xf numFmtId="4" fontId="23" fillId="12" borderId="1" xfId="0" applyNumberFormat="1" applyFont="1" applyFill="1" applyBorder="1" applyAlignment="1">
      <alignment horizontal="center" vertical="center" wrapText="1"/>
    </xf>
    <xf numFmtId="49" fontId="21" fillId="0" borderId="1" xfId="0" applyNumberFormat="1" applyFont="1" applyBorder="1" applyAlignment="1">
      <alignment horizontal="center" vertical="center" wrapText="1"/>
    </xf>
    <xf numFmtId="0" fontId="17" fillId="0" borderId="0" xfId="0" applyFont="1"/>
    <xf numFmtId="9" fontId="18" fillId="0" borderId="0" xfId="1" applyFont="1"/>
    <xf numFmtId="0" fontId="17" fillId="0" borderId="15" xfId="0" applyFont="1" applyBorder="1" applyAlignment="1">
      <alignment horizontal="right"/>
    </xf>
    <xf numFmtId="0" fontId="17" fillId="0" borderId="1" xfId="0" applyFont="1" applyBorder="1" applyAlignment="1">
      <alignment horizontal="right"/>
    </xf>
    <xf numFmtId="0" fontId="17" fillId="3" borderId="2" xfId="0" applyFont="1" applyFill="1" applyBorder="1" applyAlignment="1">
      <alignment vertical="center"/>
    </xf>
    <xf numFmtId="0" fontId="17" fillId="3" borderId="3" xfId="0" applyFont="1" applyFill="1" applyBorder="1"/>
    <xf numFmtId="0" fontId="18" fillId="3" borderId="3" xfId="0" applyFont="1" applyFill="1" applyBorder="1"/>
    <xf numFmtId="0" fontId="17" fillId="2" borderId="2" xfId="0" applyFont="1" applyFill="1" applyBorder="1" applyAlignment="1">
      <alignment horizontal="center" vertical="center" wrapText="1"/>
    </xf>
    <xf numFmtId="0" fontId="17" fillId="2" borderId="1" xfId="0" applyFont="1" applyFill="1" applyBorder="1" applyAlignment="1">
      <alignment horizontal="center" vertical="center" wrapText="1"/>
    </xf>
    <xf numFmtId="4" fontId="17" fillId="2" borderId="1" xfId="0" applyNumberFormat="1" applyFont="1" applyFill="1" applyBorder="1" applyAlignment="1">
      <alignment horizontal="center" vertical="center" wrapText="1"/>
    </xf>
    <xf numFmtId="9" fontId="17" fillId="2" borderId="1" xfId="1" applyFont="1" applyFill="1" applyBorder="1" applyAlignment="1">
      <alignment horizontal="center" vertical="center" wrapText="1"/>
    </xf>
    <xf numFmtId="0" fontId="18" fillId="2" borderId="0" xfId="0" applyFont="1" applyFill="1" applyAlignment="1">
      <alignment horizontal="center" vertical="center" wrapText="1"/>
    </xf>
    <xf numFmtId="0" fontId="17" fillId="7" borderId="4" xfId="0" applyFont="1" applyFill="1" applyBorder="1" applyAlignment="1">
      <alignment horizontal="center" vertical="center"/>
    </xf>
    <xf numFmtId="0" fontId="18" fillId="0" borderId="4" xfId="0" applyFont="1" applyBorder="1"/>
    <xf numFmtId="0" fontId="18" fillId="0" borderId="1" xfId="0" applyFont="1" applyBorder="1"/>
    <xf numFmtId="4" fontId="18" fillId="0" borderId="1" xfId="0" applyNumberFormat="1" applyFont="1" applyBorder="1"/>
    <xf numFmtId="4" fontId="18" fillId="4" borderId="1" xfId="0" applyNumberFormat="1" applyFont="1" applyFill="1" applyBorder="1"/>
    <xf numFmtId="9" fontId="18" fillId="7" borderId="1" xfId="1" applyFont="1" applyFill="1" applyBorder="1"/>
    <xf numFmtId="4" fontId="17" fillId="0" borderId="2" xfId="0" applyNumberFormat="1" applyFont="1" applyBorder="1" applyAlignment="1"/>
    <xf numFmtId="4" fontId="17" fillId="0" borderId="3" xfId="0" applyNumberFormat="1" applyFont="1" applyBorder="1" applyAlignment="1"/>
    <xf numFmtId="4" fontId="17" fillId="0" borderId="4" xfId="0" applyNumberFormat="1" applyFont="1" applyBorder="1" applyAlignment="1">
      <alignment horizontal="right"/>
    </xf>
    <xf numFmtId="4" fontId="17" fillId="8" borderId="4" xfId="0" applyNumberFormat="1" applyFont="1" applyFill="1" applyBorder="1" applyAlignment="1">
      <alignment horizontal="right"/>
    </xf>
    <xf numFmtId="4" fontId="17" fillId="4" borderId="1" xfId="0" applyNumberFormat="1" applyFont="1" applyFill="1" applyBorder="1"/>
    <xf numFmtId="0" fontId="24" fillId="5" borderId="10" xfId="0" applyFont="1" applyFill="1" applyBorder="1" applyAlignment="1">
      <alignment vertical="center" wrapText="1"/>
    </xf>
    <xf numFmtId="0" fontId="26" fillId="0" borderId="0" xfId="0" applyFont="1" applyAlignment="1">
      <alignment horizontal="justify" vertical="center" wrapText="1"/>
    </xf>
    <xf numFmtId="0" fontId="20" fillId="0" borderId="11" xfId="0" applyFont="1" applyBorder="1" applyAlignment="1">
      <alignment vertical="center" wrapText="1"/>
    </xf>
    <xf numFmtId="0" fontId="20" fillId="0" borderId="12" xfId="0" applyFont="1" applyBorder="1" applyAlignment="1">
      <alignment vertical="center" wrapText="1"/>
    </xf>
    <xf numFmtId="0" fontId="20" fillId="6" borderId="12" xfId="0" applyFont="1" applyFill="1" applyBorder="1" applyAlignment="1">
      <alignment vertical="center" wrapText="1"/>
    </xf>
    <xf numFmtId="0" fontId="20" fillId="0" borderId="13" xfId="0" applyFont="1" applyBorder="1" applyAlignment="1">
      <alignment vertical="center" wrapText="1"/>
    </xf>
    <xf numFmtId="0" fontId="26" fillId="0" borderId="0" xfId="0" applyFont="1" applyAlignment="1">
      <alignment horizontal="center" vertical="center" wrapText="1"/>
    </xf>
    <xf numFmtId="0" fontId="24" fillId="5" borderId="10" xfId="0" applyFont="1" applyFill="1" applyBorder="1" applyAlignment="1">
      <alignment horizontal="left" vertical="center" wrapText="1"/>
    </xf>
    <xf numFmtId="0" fontId="20" fillId="0" borderId="12" xfId="0" applyFont="1" applyBorder="1" applyAlignment="1">
      <alignment horizontal="justify" vertical="center" wrapText="1"/>
    </xf>
    <xf numFmtId="0" fontId="20" fillId="0" borderId="13" xfId="0" applyFont="1" applyBorder="1" applyAlignment="1">
      <alignment horizontal="justify" vertical="center" wrapText="1"/>
    </xf>
    <xf numFmtId="0" fontId="8" fillId="11" borderId="26" xfId="0" applyFont="1" applyFill="1" applyBorder="1" applyAlignment="1">
      <alignment horizontal="center" vertical="center"/>
    </xf>
    <xf numFmtId="0" fontId="26" fillId="0" borderId="29" xfId="0" applyFont="1" applyBorder="1" applyAlignment="1">
      <alignment horizontal="justify" vertical="center" wrapText="1"/>
    </xf>
    <xf numFmtId="0" fontId="26" fillId="0" borderId="30" xfId="0" applyFont="1" applyBorder="1" applyAlignment="1">
      <alignment horizontal="justify" vertical="center" wrapText="1"/>
    </xf>
    <xf numFmtId="0" fontId="18" fillId="16" borderId="4" xfId="0" applyFont="1" applyFill="1" applyBorder="1"/>
    <xf numFmtId="0" fontId="18" fillId="3" borderId="4" xfId="0" applyFont="1" applyFill="1" applyBorder="1"/>
    <xf numFmtId="0" fontId="18" fillId="18" borderId="0" xfId="0" applyFont="1" applyFill="1" applyAlignment="1">
      <alignment wrapText="1"/>
    </xf>
    <xf numFmtId="0" fontId="19" fillId="0" borderId="0" xfId="0" applyFont="1"/>
    <xf numFmtId="0" fontId="18" fillId="19" borderId="0" xfId="0" applyFont="1" applyFill="1"/>
    <xf numFmtId="0" fontId="17" fillId="0" borderId="15" xfId="0" applyFont="1" applyBorder="1" applyAlignment="1">
      <alignment horizontal="left"/>
    </xf>
    <xf numFmtId="0" fontId="17" fillId="0" borderId="1" xfId="0" applyFont="1" applyBorder="1" applyAlignment="1">
      <alignment horizontal="left"/>
    </xf>
    <xf numFmtId="0" fontId="17" fillId="0" borderId="1" xfId="0" applyFont="1" applyFill="1" applyBorder="1" applyAlignment="1">
      <alignment horizontal="center" vertical="center" wrapText="1"/>
    </xf>
    <xf numFmtId="0" fontId="27" fillId="0" borderId="0" xfId="0" applyFont="1"/>
    <xf numFmtId="0" fontId="12" fillId="10" borderId="34" xfId="2" applyFont="1" applyFill="1" applyBorder="1" applyAlignment="1">
      <alignment horizontal="center" vertical="center" wrapText="1"/>
    </xf>
    <xf numFmtId="0" fontId="7" fillId="7" borderId="2" xfId="2" applyFont="1" applyFill="1" applyBorder="1" applyAlignment="1">
      <alignment horizontal="center" vertical="center" wrapText="1"/>
    </xf>
    <xf numFmtId="0" fontId="11" fillId="20" borderId="31" xfId="2" applyFont="1" applyFill="1" applyBorder="1" applyAlignment="1">
      <alignment horizontal="center" vertical="center" wrapText="1"/>
    </xf>
    <xf numFmtId="0" fontId="11" fillId="20" borderId="1" xfId="2" applyFont="1" applyFill="1" applyBorder="1" applyAlignment="1">
      <alignment vertical="center" wrapText="1"/>
    </xf>
    <xf numFmtId="9" fontId="11" fillId="20" borderId="2" xfId="1" applyFont="1" applyFill="1" applyBorder="1" applyAlignment="1">
      <alignment horizontal="center" vertical="center" wrapText="1"/>
    </xf>
    <xf numFmtId="4" fontId="11" fillId="20" borderId="25" xfId="2" applyNumberFormat="1" applyFont="1" applyFill="1" applyBorder="1" applyAlignment="1">
      <alignment vertical="center" wrapText="1"/>
    </xf>
    <xf numFmtId="0" fontId="17" fillId="2" borderId="1" xfId="0" applyFont="1" applyFill="1" applyBorder="1" applyAlignment="1">
      <alignment vertical="center" wrapText="1"/>
    </xf>
    <xf numFmtId="4" fontId="17" fillId="2" borderId="1" xfId="0" applyNumberFormat="1" applyFont="1" applyFill="1" applyBorder="1" applyAlignment="1">
      <alignment vertical="center" wrapText="1"/>
    </xf>
    <xf numFmtId="0" fontId="18" fillId="2" borderId="0" xfId="0" applyFont="1" applyFill="1" applyAlignment="1">
      <alignment vertical="center" wrapText="1"/>
    </xf>
    <xf numFmtId="0" fontId="28" fillId="0" borderId="12" xfId="0" applyFont="1" applyFill="1" applyBorder="1" applyAlignment="1">
      <alignment horizontal="justify" vertical="center" wrapText="1"/>
    </xf>
    <xf numFmtId="0" fontId="20" fillId="21" borderId="12" xfId="0" applyFont="1" applyFill="1" applyBorder="1" applyAlignment="1">
      <alignment horizontal="justify" vertical="center" wrapText="1"/>
    </xf>
    <xf numFmtId="49" fontId="21" fillId="0" borderId="5" xfId="0" applyNumberFormat="1" applyFont="1" applyBorder="1" applyAlignment="1">
      <alignment horizontal="center" vertical="center" wrapText="1"/>
    </xf>
    <xf numFmtId="165" fontId="21" fillId="4" borderId="1" xfId="0" applyNumberFormat="1" applyFont="1" applyFill="1" applyBorder="1" applyAlignment="1">
      <alignment horizontal="right" vertical="center" wrapText="1"/>
    </xf>
    <xf numFmtId="0" fontId="10" fillId="9" borderId="40" xfId="2" applyFont="1" applyFill="1" applyBorder="1" applyAlignment="1">
      <alignment horizontal="center" vertical="center" wrapText="1"/>
    </xf>
    <xf numFmtId="0" fontId="8" fillId="9" borderId="40" xfId="0" applyFont="1" applyFill="1" applyBorder="1" applyAlignment="1">
      <alignment horizontal="center" vertical="center"/>
    </xf>
    <xf numFmtId="4" fontId="6" fillId="0" borderId="0" xfId="0" applyNumberFormat="1" applyFont="1" applyAlignment="1">
      <alignment horizontal="center" vertical="center"/>
    </xf>
    <xf numFmtId="0" fontId="6" fillId="0" borderId="0" xfId="0" applyFont="1" applyFill="1" applyAlignment="1">
      <alignment vertical="center"/>
    </xf>
    <xf numFmtId="0" fontId="11" fillId="4" borderId="38" xfId="2" applyFont="1" applyFill="1" applyBorder="1" applyAlignment="1">
      <alignment horizontal="left" vertical="center" wrapText="1"/>
    </xf>
    <xf numFmtId="0" fontId="11" fillId="4" borderId="9" xfId="2" applyFont="1" applyFill="1" applyBorder="1" applyAlignment="1">
      <alignment horizontal="left" vertical="center" wrapText="1"/>
    </xf>
    <xf numFmtId="4" fontId="15" fillId="4" borderId="9" xfId="1" applyNumberFormat="1" applyFont="1" applyFill="1" applyBorder="1" applyAlignment="1">
      <alignment horizontal="center" vertical="center" wrapText="1"/>
    </xf>
    <xf numFmtId="4" fontId="6" fillId="4" borderId="9" xfId="0" applyNumberFormat="1" applyFont="1" applyFill="1" applyBorder="1" applyAlignment="1">
      <alignment horizontal="center" vertical="center"/>
    </xf>
    <xf numFmtId="0" fontId="11" fillId="4" borderId="26" xfId="2" applyFont="1" applyFill="1" applyBorder="1" applyAlignment="1">
      <alignment horizontal="left" vertical="center" wrapText="1"/>
    </xf>
    <xf numFmtId="0" fontId="11" fillId="4" borderId="1" xfId="2" applyFont="1" applyFill="1" applyBorder="1" applyAlignment="1">
      <alignment horizontal="left" vertical="center" wrapText="1"/>
    </xf>
    <xf numFmtId="4" fontId="15" fillId="4" borderId="1" xfId="1"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xf>
    <xf numFmtId="0" fontId="11" fillId="4" borderId="41" xfId="2" applyFont="1" applyFill="1" applyBorder="1" applyAlignment="1">
      <alignment horizontal="left" vertical="center"/>
    </xf>
    <xf numFmtId="0" fontId="11" fillId="4" borderId="5" xfId="2" applyFont="1" applyFill="1" applyBorder="1" applyAlignment="1">
      <alignment horizontal="left" vertical="center" wrapText="1"/>
    </xf>
    <xf numFmtId="4" fontId="15" fillId="4" borderId="5" xfId="1" applyNumberFormat="1" applyFont="1" applyFill="1" applyBorder="1" applyAlignment="1">
      <alignment horizontal="center" vertical="center" wrapText="1"/>
    </xf>
    <xf numFmtId="4" fontId="6" fillId="4" borderId="5" xfId="0" applyNumberFormat="1" applyFont="1" applyFill="1" applyBorder="1" applyAlignment="1">
      <alignment horizontal="center" vertical="center"/>
    </xf>
    <xf numFmtId="4" fontId="11" fillId="4" borderId="39" xfId="2" applyNumberFormat="1" applyFont="1" applyFill="1" applyBorder="1" applyAlignment="1">
      <alignment horizontal="center" vertical="center" wrapText="1"/>
    </xf>
    <xf numFmtId="4" fontId="11" fillId="4" borderId="25" xfId="2" applyNumberFormat="1" applyFont="1" applyFill="1" applyBorder="1" applyAlignment="1">
      <alignment horizontal="center" vertical="center" wrapText="1"/>
    </xf>
    <xf numFmtId="4" fontId="11" fillId="4" borderId="42" xfId="2" applyNumberFormat="1" applyFont="1" applyFill="1" applyBorder="1" applyAlignment="1">
      <alignment horizontal="center" vertical="center" wrapText="1"/>
    </xf>
    <xf numFmtId="0" fontId="11" fillId="4" borderId="38" xfId="2" applyFont="1" applyFill="1" applyBorder="1" applyAlignment="1">
      <alignment horizontal="left" vertical="center"/>
    </xf>
    <xf numFmtId="4" fontId="15" fillId="4" borderId="39" xfId="2" applyNumberFormat="1" applyFont="1" applyFill="1" applyBorder="1" applyAlignment="1">
      <alignment horizontal="center" vertical="center"/>
    </xf>
    <xf numFmtId="0" fontId="11" fillId="4" borderId="26" xfId="2" applyFont="1" applyFill="1" applyBorder="1" applyAlignment="1">
      <alignment horizontal="left" vertical="center"/>
    </xf>
    <xf numFmtId="4" fontId="15" fillId="4" borderId="25" xfId="2" applyNumberFormat="1" applyFont="1" applyFill="1" applyBorder="1" applyAlignment="1">
      <alignment horizontal="center" vertical="center"/>
    </xf>
    <xf numFmtId="4" fontId="15" fillId="4" borderId="42" xfId="2" applyNumberFormat="1" applyFont="1" applyFill="1" applyBorder="1" applyAlignment="1">
      <alignment horizontal="center" vertical="center"/>
    </xf>
    <xf numFmtId="0" fontId="11" fillId="4" borderId="17" xfId="2" applyFont="1" applyFill="1" applyBorder="1" applyAlignment="1">
      <alignment horizontal="left" vertical="center"/>
    </xf>
    <xf numFmtId="0" fontId="11" fillId="4" borderId="18" xfId="2" applyFont="1" applyFill="1" applyBorder="1" applyAlignment="1">
      <alignment horizontal="left" vertical="center" wrapText="1"/>
    </xf>
    <xf numFmtId="4" fontId="11" fillId="9" borderId="40" xfId="2" applyNumberFormat="1" applyFont="1" applyFill="1" applyBorder="1" applyAlignment="1">
      <alignment horizontal="center" vertical="center" wrapText="1"/>
    </xf>
    <xf numFmtId="4" fontId="8" fillId="9" borderId="40" xfId="0" applyNumberFormat="1" applyFont="1" applyFill="1" applyBorder="1" applyAlignment="1">
      <alignment horizontal="center" vertical="center"/>
    </xf>
    <xf numFmtId="10" fontId="8" fillId="9" borderId="28" xfId="1" applyNumberFormat="1" applyFont="1" applyFill="1" applyBorder="1" applyAlignment="1">
      <alignment horizontal="center" vertical="center"/>
    </xf>
    <xf numFmtId="4" fontId="11" fillId="9" borderId="28" xfId="2" applyNumberFormat="1" applyFont="1" applyFill="1" applyBorder="1" applyAlignment="1">
      <alignment horizontal="center" vertical="center" wrapText="1"/>
    </xf>
    <xf numFmtId="4" fontId="11" fillId="9" borderId="40" xfId="1" applyNumberFormat="1" applyFont="1" applyFill="1" applyBorder="1" applyAlignment="1">
      <alignment horizontal="center" vertical="center" wrapText="1"/>
    </xf>
    <xf numFmtId="4" fontId="11" fillId="9" borderId="10" xfId="2" applyNumberFormat="1" applyFont="1" applyFill="1" applyBorder="1" applyAlignment="1">
      <alignment horizontal="center" vertical="center"/>
    </xf>
    <xf numFmtId="4" fontId="11" fillId="9" borderId="28" xfId="2" applyNumberFormat="1" applyFont="1" applyFill="1" applyBorder="1" applyAlignment="1">
      <alignment horizontal="center" vertical="center"/>
    </xf>
    <xf numFmtId="0" fontId="11" fillId="4" borderId="9" xfId="2" applyFont="1" applyFill="1" applyBorder="1" applyAlignment="1">
      <alignment horizontal="left" vertical="center"/>
    </xf>
    <xf numFmtId="4" fontId="11" fillId="11" borderId="39" xfId="2" applyNumberFormat="1" applyFont="1" applyFill="1" applyBorder="1" applyAlignment="1">
      <alignment horizontal="center" vertical="center"/>
    </xf>
    <xf numFmtId="4" fontId="11" fillId="11" borderId="25" xfId="2" applyNumberFormat="1" applyFont="1" applyFill="1" applyBorder="1" applyAlignment="1">
      <alignment horizontal="center" vertical="center"/>
    </xf>
    <xf numFmtId="4" fontId="11" fillId="11" borderId="19" xfId="2" applyNumberFormat="1" applyFont="1" applyFill="1" applyBorder="1" applyAlignment="1">
      <alignment horizontal="center" vertical="center"/>
    </xf>
    <xf numFmtId="10" fontId="8" fillId="22" borderId="28" xfId="1" applyNumberFormat="1" applyFont="1" applyFill="1" applyBorder="1" applyAlignment="1">
      <alignment horizontal="center" vertical="center"/>
    </xf>
    <xf numFmtId="4" fontId="15" fillId="22" borderId="9" xfId="1" applyNumberFormat="1" applyFont="1" applyFill="1" applyBorder="1" applyAlignment="1">
      <alignment horizontal="center" vertical="center" wrapText="1"/>
    </xf>
    <xf numFmtId="4" fontId="15" fillId="22" borderId="1" xfId="1" applyNumberFormat="1" applyFont="1" applyFill="1" applyBorder="1" applyAlignment="1">
      <alignment horizontal="center" vertical="center" wrapText="1"/>
    </xf>
    <xf numFmtId="4" fontId="15" fillId="22" borderId="5" xfId="1" applyNumberFormat="1" applyFont="1" applyFill="1" applyBorder="1" applyAlignment="1">
      <alignment horizontal="center" vertical="center" wrapText="1"/>
    </xf>
    <xf numFmtId="0" fontId="8" fillId="9" borderId="47" xfId="0" applyFont="1" applyFill="1" applyBorder="1" applyAlignment="1">
      <alignment horizontal="center" vertical="center" wrapText="1"/>
    </xf>
    <xf numFmtId="10" fontId="8" fillId="16" borderId="46" xfId="1" applyNumberFormat="1" applyFont="1" applyFill="1" applyBorder="1" applyAlignment="1">
      <alignment horizontal="center" vertical="center"/>
    </xf>
    <xf numFmtId="10" fontId="8" fillId="16" borderId="45" xfId="1" applyNumberFormat="1" applyFont="1" applyFill="1" applyBorder="1" applyAlignment="1">
      <alignment horizontal="center" vertical="center"/>
    </xf>
    <xf numFmtId="4" fontId="11" fillId="17" borderId="28" xfId="2" applyNumberFormat="1" applyFont="1" applyFill="1" applyBorder="1" applyAlignment="1">
      <alignment horizontal="center" vertical="center"/>
    </xf>
    <xf numFmtId="0" fontId="18" fillId="0" borderId="0" xfId="0" applyFont="1" applyAlignment="1">
      <alignment wrapText="1"/>
    </xf>
    <xf numFmtId="0" fontId="29" fillId="0" borderId="0" xfId="0" applyFont="1"/>
    <xf numFmtId="0" fontId="18" fillId="0" borderId="0" xfId="0" applyFont="1" applyAlignment="1">
      <alignment horizontal="right"/>
    </xf>
    <xf numFmtId="0" fontId="18" fillId="0" borderId="6" xfId="0" applyFont="1" applyBorder="1"/>
    <xf numFmtId="0" fontId="18" fillId="0" borderId="0" xfId="0" applyFont="1" applyBorder="1" applyAlignment="1">
      <alignment wrapText="1"/>
    </xf>
    <xf numFmtId="0" fontId="18" fillId="0" borderId="0" xfId="0" applyFont="1" applyAlignment="1">
      <alignment horizontal="left"/>
    </xf>
    <xf numFmtId="168" fontId="18" fillId="0" borderId="0" xfId="0" applyNumberFormat="1" applyFont="1" applyBorder="1"/>
    <xf numFmtId="0" fontId="18" fillId="0" borderId="0" xfId="0" applyFont="1" applyBorder="1"/>
    <xf numFmtId="0" fontId="6" fillId="0" borderId="0" xfId="0" applyFont="1" applyBorder="1" applyAlignment="1">
      <alignment vertical="center"/>
    </xf>
    <xf numFmtId="0" fontId="31" fillId="0" borderId="0" xfId="0" applyFont="1" applyAlignment="1">
      <alignment horizontal="center" vertical="center"/>
    </xf>
    <xf numFmtId="0" fontId="33" fillId="0" borderId="0" xfId="0" applyFont="1" applyFill="1" applyAlignment="1">
      <alignment vertical="center"/>
    </xf>
    <xf numFmtId="0" fontId="34" fillId="0" borderId="0" xfId="0" applyFont="1" applyAlignment="1">
      <alignment vertical="center" wrapText="1"/>
    </xf>
    <xf numFmtId="165" fontId="21" fillId="0" borderId="1" xfId="0" applyNumberFormat="1" applyFont="1" applyFill="1" applyBorder="1" applyAlignment="1">
      <alignment horizontal="right" vertical="center" wrapText="1"/>
    </xf>
    <xf numFmtId="49" fontId="31" fillId="0" borderId="0" xfId="0" applyNumberFormat="1" applyFont="1" applyAlignment="1">
      <alignment horizontal="center" vertical="center"/>
    </xf>
    <xf numFmtId="0" fontId="26" fillId="2" borderId="48" xfId="0" applyFont="1" applyFill="1" applyBorder="1" applyAlignment="1">
      <alignment horizontal="left" vertical="center" wrapText="1"/>
    </xf>
    <xf numFmtId="0" fontId="26" fillId="2" borderId="29" xfId="0" applyFont="1" applyFill="1" applyBorder="1" applyAlignment="1">
      <alignment horizontal="left" vertical="center" wrapText="1"/>
    </xf>
    <xf numFmtId="9" fontId="17" fillId="15" borderId="0" xfId="0" applyNumberFormat="1" applyFont="1" applyFill="1" applyAlignment="1">
      <alignment horizontal="left"/>
    </xf>
    <xf numFmtId="0" fontId="20" fillId="2" borderId="12" xfId="0" applyFont="1" applyFill="1" applyBorder="1" applyAlignment="1">
      <alignment horizontal="justify" vertical="center" wrapText="1"/>
    </xf>
    <xf numFmtId="0" fontId="0" fillId="0" borderId="0" xfId="0" applyBorder="1"/>
    <xf numFmtId="0" fontId="17" fillId="0" borderId="0" xfId="0" applyFont="1" applyFill="1"/>
    <xf numFmtId="164" fontId="18" fillId="2" borderId="1" xfId="0" applyNumberFormat="1" applyFont="1" applyFill="1" applyBorder="1"/>
    <xf numFmtId="0" fontId="12" fillId="10" borderId="36" xfId="2" applyFont="1" applyFill="1" applyBorder="1" applyAlignment="1">
      <alignment horizontal="center" vertical="center" wrapText="1"/>
    </xf>
    <xf numFmtId="0" fontId="17" fillId="4" borderId="2" xfId="0" applyFont="1" applyFill="1" applyBorder="1" applyAlignment="1">
      <alignment horizontal="center" vertical="center" wrapText="1"/>
    </xf>
    <xf numFmtId="0" fontId="18" fillId="18" borderId="0" xfId="0" applyFont="1" applyFill="1"/>
    <xf numFmtId="0" fontId="18" fillId="2" borderId="0" xfId="0" applyFont="1" applyFill="1"/>
    <xf numFmtId="0" fontId="17" fillId="23" borderId="0" xfId="0" applyFont="1" applyFill="1"/>
    <xf numFmtId="0" fontId="35" fillId="18" borderId="0" xfId="0" applyFont="1" applyFill="1" applyAlignment="1">
      <alignment wrapText="1"/>
    </xf>
    <xf numFmtId="167" fontId="36" fillId="2" borderId="25" xfId="0" applyNumberFormat="1" applyFont="1" applyFill="1" applyBorder="1" applyAlignment="1">
      <alignment horizontal="center" vertical="center"/>
    </xf>
    <xf numFmtId="4" fontId="11" fillId="0" borderId="25" xfId="2" applyNumberFormat="1" applyFont="1" applyBorder="1" applyAlignment="1">
      <alignment vertical="center" wrapText="1"/>
    </xf>
    <xf numFmtId="0" fontId="11" fillId="11" borderId="1" xfId="2" applyFont="1" applyFill="1" applyBorder="1" applyAlignment="1">
      <alignment horizontal="left" vertical="center" wrapText="1"/>
    </xf>
    <xf numFmtId="9" fontId="11" fillId="11" borderId="2" xfId="1" applyFont="1" applyFill="1" applyBorder="1" applyAlignment="1">
      <alignment horizontal="center" vertical="center" wrapText="1"/>
    </xf>
    <xf numFmtId="0" fontId="11" fillId="11" borderId="18" xfId="2" applyFont="1" applyFill="1" applyBorder="1" applyAlignment="1">
      <alignment horizontal="left" vertical="center"/>
    </xf>
    <xf numFmtId="0" fontId="21" fillId="0" borderId="3" xfId="0" applyFont="1" applyBorder="1"/>
    <xf numFmtId="165" fontId="21" fillId="13" borderId="4" xfId="0" applyNumberFormat="1" applyFont="1" applyFill="1" applyBorder="1" applyAlignment="1">
      <alignment horizontal="right" vertical="center" wrapText="1"/>
    </xf>
    <xf numFmtId="165" fontId="21" fillId="2" borderId="1" xfId="0" applyNumberFormat="1" applyFont="1" applyFill="1" applyBorder="1" applyAlignment="1">
      <alignment horizontal="right" vertical="center" wrapText="1"/>
    </xf>
    <xf numFmtId="0" fontId="32" fillId="0" borderId="0" xfId="0" applyFont="1" applyAlignment="1">
      <alignment horizontal="center" vertical="center" wrapText="1"/>
    </xf>
    <xf numFmtId="0" fontId="4" fillId="0" borderId="0" xfId="0" applyFont="1" applyFill="1" applyAlignment="1">
      <alignment horizontal="center" vertical="center"/>
    </xf>
    <xf numFmtId="0" fontId="18" fillId="0" borderId="0" xfId="0" applyFont="1" applyBorder="1" applyAlignment="1">
      <alignment wrapText="1"/>
    </xf>
    <xf numFmtId="0" fontId="17" fillId="4" borderId="23"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8" fillId="3" borderId="6" xfId="0" applyFont="1" applyFill="1" applyBorder="1" applyAlignment="1">
      <alignment horizontal="center"/>
    </xf>
    <xf numFmtId="0" fontId="18" fillId="3" borderId="7" xfId="0" applyFont="1" applyFill="1" applyBorder="1" applyAlignment="1">
      <alignment horizontal="center"/>
    </xf>
    <xf numFmtId="0" fontId="18" fillId="0" borderId="15" xfId="0" applyFont="1" applyBorder="1" applyAlignment="1">
      <alignment horizontal="center"/>
    </xf>
    <xf numFmtId="0" fontId="18" fillId="0" borderId="16" xfId="0" applyFont="1" applyBorder="1" applyAlignment="1">
      <alignment horizontal="center"/>
    </xf>
    <xf numFmtId="0" fontId="18" fillId="0" borderId="2" xfId="0" applyFont="1" applyBorder="1" applyAlignment="1">
      <alignment horizontal="center"/>
    </xf>
    <xf numFmtId="0" fontId="18" fillId="0" borderId="3" xfId="0" applyFont="1" applyBorder="1" applyAlignment="1">
      <alignment horizontal="center"/>
    </xf>
    <xf numFmtId="0" fontId="18" fillId="0" borderId="20" xfId="0" applyFont="1" applyBorder="1" applyAlignment="1">
      <alignment horizontal="center"/>
    </xf>
    <xf numFmtId="0" fontId="17" fillId="4" borderId="7"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8" fillId="0" borderId="4" xfId="0" applyFont="1" applyBorder="1" applyAlignment="1">
      <alignment horizontal="center"/>
    </xf>
    <xf numFmtId="0" fontId="18" fillId="0" borderId="21" xfId="0" applyFont="1" applyBorder="1"/>
    <xf numFmtId="0" fontId="0" fillId="0" borderId="22" xfId="0" applyBorder="1"/>
    <xf numFmtId="0" fontId="0" fillId="0" borderId="23" xfId="0" applyBorder="1"/>
    <xf numFmtId="0" fontId="0" fillId="0" borderId="50" xfId="0" applyBorder="1"/>
    <xf numFmtId="0" fontId="0" fillId="0" borderId="6" xfId="0" applyBorder="1"/>
    <xf numFmtId="0" fontId="0" fillId="0" borderId="7" xfId="0" applyBorder="1"/>
    <xf numFmtId="49" fontId="21" fillId="4" borderId="5" xfId="0" applyNumberFormat="1" applyFont="1" applyFill="1" applyBorder="1" applyAlignment="1">
      <alignment horizontal="center" vertical="center" wrapText="1"/>
    </xf>
    <xf numFmtId="49" fontId="21" fillId="4" borderId="8" xfId="0" applyNumberFormat="1" applyFont="1" applyFill="1" applyBorder="1" applyAlignment="1">
      <alignment horizontal="center" vertical="center" wrapText="1"/>
    </xf>
    <xf numFmtId="49" fontId="21" fillId="4" borderId="9" xfId="0" applyNumberFormat="1" applyFont="1" applyFill="1" applyBorder="1" applyAlignment="1">
      <alignment horizontal="center" vertical="center" wrapText="1"/>
    </xf>
    <xf numFmtId="4" fontId="23" fillId="12" borderId="1" xfId="0" applyNumberFormat="1" applyFont="1" applyFill="1" applyBorder="1" applyAlignment="1">
      <alignment horizontal="center" vertical="center" wrapText="1"/>
    </xf>
    <xf numFmtId="0" fontId="23" fillId="12" borderId="1" xfId="0" applyFont="1" applyFill="1" applyBorder="1" applyAlignment="1">
      <alignment horizontal="center" vertical="center" wrapText="1"/>
    </xf>
    <xf numFmtId="49" fontId="24" fillId="12" borderId="1" xfId="0" applyNumberFormat="1" applyFont="1" applyFill="1" applyBorder="1" applyAlignment="1">
      <alignment horizontal="center" vertical="center" wrapText="1"/>
    </xf>
    <xf numFmtId="49" fontId="23" fillId="12" borderId="21" xfId="0" applyNumberFormat="1" applyFont="1" applyFill="1" applyBorder="1" applyAlignment="1">
      <alignment horizontal="center" vertical="center" wrapText="1"/>
    </xf>
    <xf numFmtId="49" fontId="23" fillId="12" borderId="22" xfId="0" applyNumberFormat="1" applyFont="1" applyFill="1" applyBorder="1" applyAlignment="1">
      <alignment horizontal="center" vertical="center" wrapText="1"/>
    </xf>
    <xf numFmtId="49" fontId="23" fillId="12" borderId="23" xfId="0" applyNumberFormat="1" applyFont="1" applyFill="1" applyBorder="1" applyAlignment="1">
      <alignment horizontal="center" vertical="center" wrapText="1"/>
    </xf>
    <xf numFmtId="49" fontId="23" fillId="12" borderId="50" xfId="0" applyNumberFormat="1" applyFont="1" applyFill="1" applyBorder="1" applyAlignment="1">
      <alignment horizontal="center" vertical="center" wrapText="1"/>
    </xf>
    <xf numFmtId="49" fontId="23" fillId="12" borderId="6" xfId="0" applyNumberFormat="1" applyFont="1" applyFill="1" applyBorder="1" applyAlignment="1">
      <alignment horizontal="center" vertical="center" wrapText="1"/>
    </xf>
    <xf numFmtId="49" fontId="23" fillId="12" borderId="7" xfId="0" applyNumberFormat="1" applyFont="1" applyFill="1" applyBorder="1" applyAlignment="1">
      <alignment horizontal="center" vertical="center" wrapText="1"/>
    </xf>
    <xf numFmtId="49" fontId="21" fillId="0" borderId="2" xfId="0" applyNumberFormat="1" applyFont="1" applyBorder="1" applyAlignment="1">
      <alignment horizontal="justify" vertical="center" wrapText="1"/>
    </xf>
    <xf numFmtId="49" fontId="21" fillId="0" borderId="3" xfId="0" applyNumberFormat="1" applyFont="1" applyBorder="1" applyAlignment="1">
      <alignment horizontal="justify" vertical="center" wrapText="1"/>
    </xf>
    <xf numFmtId="49" fontId="21" fillId="0" borderId="4" xfId="0" applyNumberFormat="1" applyFont="1" applyBorder="1" applyAlignment="1">
      <alignment horizontal="justify" vertical="center" wrapText="1"/>
    </xf>
    <xf numFmtId="49" fontId="21" fillId="4" borderId="2" xfId="0" applyNumberFormat="1" applyFont="1" applyFill="1" applyBorder="1" applyAlignment="1">
      <alignment horizontal="left" vertical="center" wrapText="1"/>
    </xf>
    <xf numFmtId="49" fontId="21" fillId="4" borderId="3" xfId="0" applyNumberFormat="1" applyFont="1" applyFill="1" applyBorder="1" applyAlignment="1">
      <alignment horizontal="left" vertical="center" wrapText="1"/>
    </xf>
    <xf numFmtId="49" fontId="21" fillId="4" borderId="4" xfId="0" applyNumberFormat="1" applyFont="1" applyFill="1" applyBorder="1" applyAlignment="1">
      <alignment horizontal="left" vertical="center" wrapText="1"/>
    </xf>
    <xf numFmtId="49" fontId="21" fillId="0" borderId="2" xfId="0" applyNumberFormat="1" applyFont="1" applyBorder="1" applyAlignment="1">
      <alignment horizontal="center" vertical="center" wrapText="1"/>
    </xf>
    <xf numFmtId="49" fontId="21" fillId="0" borderId="3"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0" fontId="7" fillId="7" borderId="24" xfId="2" applyFont="1" applyFill="1" applyBorder="1" applyAlignment="1">
      <alignment horizontal="center" vertical="center" wrapText="1"/>
    </xf>
    <xf numFmtId="0" fontId="7" fillId="7" borderId="3" xfId="2" applyFont="1" applyFill="1" applyBorder="1" applyAlignment="1">
      <alignment horizontal="center" vertical="center" wrapText="1"/>
    </xf>
    <xf numFmtId="0" fontId="7" fillId="7" borderId="20" xfId="2" applyFont="1" applyFill="1" applyBorder="1" applyAlignment="1">
      <alignment horizontal="center" vertical="center" wrapText="1"/>
    </xf>
    <xf numFmtId="0" fontId="11" fillId="13" borderId="2" xfId="2" applyFont="1" applyFill="1" applyBorder="1" applyAlignment="1">
      <alignment horizontal="left" vertical="center"/>
    </xf>
    <xf numFmtId="0" fontId="11" fillId="13" borderId="4" xfId="2" applyFont="1" applyFill="1" applyBorder="1" applyAlignment="1">
      <alignment horizontal="left" vertical="center"/>
    </xf>
    <xf numFmtId="0" fontId="11" fillId="11" borderId="35" xfId="2" applyFont="1" applyFill="1" applyBorder="1" applyAlignment="1">
      <alignment horizontal="left" vertical="center"/>
    </xf>
    <xf numFmtId="0" fontId="11" fillId="11" borderId="32" xfId="2" applyFont="1" applyFill="1" applyBorder="1" applyAlignment="1">
      <alignment horizontal="left" vertical="center"/>
    </xf>
    <xf numFmtId="0" fontId="11" fillId="11" borderId="2" xfId="2" applyFont="1" applyFill="1" applyBorder="1" applyAlignment="1">
      <alignment horizontal="left" vertical="center" wrapText="1"/>
    </xf>
    <xf numFmtId="0" fontId="11" fillId="11" borderId="4" xfId="2" applyFont="1" applyFill="1" applyBorder="1" applyAlignment="1">
      <alignment horizontal="left" vertical="center" wrapText="1"/>
    </xf>
    <xf numFmtId="0" fontId="11" fillId="11" borderId="2" xfId="2" applyFont="1" applyFill="1" applyBorder="1" applyAlignment="1">
      <alignment horizontal="left" vertical="center"/>
    </xf>
    <xf numFmtId="0" fontId="11" fillId="11" borderId="4" xfId="2" applyFont="1" applyFill="1" applyBorder="1" applyAlignment="1">
      <alignment horizontal="left" vertical="center"/>
    </xf>
    <xf numFmtId="0" fontId="11" fillId="14" borderId="2" xfId="2" applyFont="1" applyFill="1" applyBorder="1" applyAlignment="1">
      <alignment horizontal="left" vertical="center"/>
    </xf>
    <xf numFmtId="0" fontId="11" fillId="14" borderId="4" xfId="2" applyFont="1" applyFill="1" applyBorder="1" applyAlignment="1">
      <alignment horizontal="left" vertical="center"/>
    </xf>
    <xf numFmtId="0" fontId="6" fillId="11" borderId="24" xfId="0" applyFont="1" applyFill="1" applyBorder="1" applyAlignment="1">
      <alignment horizontal="left" vertical="center"/>
    </xf>
    <xf numFmtId="0" fontId="6" fillId="11" borderId="4" xfId="0" applyFont="1" applyFill="1" applyBorder="1" applyAlignment="1">
      <alignment horizontal="left" vertical="center"/>
    </xf>
    <xf numFmtId="0" fontId="12" fillId="10" borderId="14" xfId="2" applyFont="1" applyFill="1" applyBorder="1" applyAlignment="1">
      <alignment horizontal="center" vertical="center" wrapText="1"/>
    </xf>
    <xf numFmtId="0" fontId="12" fillId="10" borderId="15" xfId="2" applyFont="1" applyFill="1" applyBorder="1" applyAlignment="1">
      <alignment horizontal="center" vertical="center" wrapText="1"/>
    </xf>
    <xf numFmtId="0" fontId="12" fillId="10" borderId="36" xfId="2" applyFont="1" applyFill="1" applyBorder="1" applyAlignment="1">
      <alignment horizontal="center" vertical="center" wrapText="1"/>
    </xf>
    <xf numFmtId="0" fontId="12" fillId="10" borderId="16" xfId="2" applyFont="1" applyFill="1" applyBorder="1" applyAlignment="1">
      <alignment horizontal="center" vertical="center" wrapText="1"/>
    </xf>
    <xf numFmtId="4" fontId="11" fillId="9" borderId="44" xfId="1" applyNumberFormat="1" applyFont="1" applyFill="1" applyBorder="1" applyAlignment="1">
      <alignment horizontal="center" vertical="center" wrapText="1"/>
    </xf>
    <xf numFmtId="4" fontId="11" fillId="9" borderId="43" xfId="1" applyNumberFormat="1" applyFont="1" applyFill="1" applyBorder="1" applyAlignment="1">
      <alignment horizontal="center" vertical="center" wrapText="1"/>
    </xf>
    <xf numFmtId="4" fontId="11" fillId="9" borderId="37" xfId="1" applyNumberFormat="1" applyFont="1" applyFill="1" applyBorder="1" applyAlignment="1">
      <alignment horizontal="center" vertical="center" wrapText="1"/>
    </xf>
    <xf numFmtId="0" fontId="10" fillId="9" borderId="27" xfId="2" applyFont="1" applyFill="1" applyBorder="1" applyAlignment="1">
      <alignment horizontal="center" vertical="center" wrapText="1"/>
    </xf>
    <xf numFmtId="0" fontId="10" fillId="9" borderId="40" xfId="2" applyFont="1" applyFill="1" applyBorder="1" applyAlignment="1">
      <alignment horizontal="center" vertical="center" wrapText="1"/>
    </xf>
    <xf numFmtId="0" fontId="11" fillId="3" borderId="2" xfId="2" applyFont="1" applyFill="1" applyBorder="1" applyAlignment="1">
      <alignment horizontal="left" vertical="center"/>
    </xf>
    <xf numFmtId="0" fontId="11" fillId="3" borderId="4" xfId="2" applyFont="1" applyFill="1" applyBorder="1" applyAlignment="1">
      <alignment horizontal="left" vertical="center"/>
    </xf>
    <xf numFmtId="0" fontId="11" fillId="3" borderId="2" xfId="2" applyFont="1" applyFill="1" applyBorder="1" applyAlignment="1">
      <alignment horizontal="left" vertical="center" wrapText="1"/>
    </xf>
    <xf numFmtId="0" fontId="11" fillId="3" borderId="4" xfId="2" applyFont="1" applyFill="1" applyBorder="1" applyAlignment="1">
      <alignment horizontal="left" vertical="center" wrapText="1"/>
    </xf>
    <xf numFmtId="0" fontId="7" fillId="7" borderId="26" xfId="2" applyFont="1" applyFill="1" applyBorder="1" applyAlignment="1">
      <alignment horizontal="center" vertical="center"/>
    </xf>
    <xf numFmtId="0" fontId="7" fillId="7" borderId="1" xfId="2" applyFont="1" applyFill="1" applyBorder="1" applyAlignment="1">
      <alignment horizontal="center" vertical="center"/>
    </xf>
    <xf numFmtId="0" fontId="7" fillId="7" borderId="2" xfId="2" applyFont="1" applyFill="1" applyBorder="1" applyAlignment="1">
      <alignment horizontal="center" vertical="center"/>
    </xf>
    <xf numFmtId="0" fontId="7" fillId="7" borderId="25" xfId="2" applyFont="1" applyFill="1" applyBorder="1" applyAlignment="1">
      <alignment horizontal="center" vertical="center"/>
    </xf>
    <xf numFmtId="0" fontId="14" fillId="9" borderId="2" xfId="0" applyFont="1" applyFill="1" applyBorder="1" applyAlignment="1">
      <alignment horizontal="left" vertical="center" wrapText="1"/>
    </xf>
    <xf numFmtId="0" fontId="14" fillId="9" borderId="4" xfId="0" applyFont="1" applyFill="1" applyBorder="1" applyAlignment="1">
      <alignment horizontal="left" vertical="center" wrapText="1"/>
    </xf>
    <xf numFmtId="0" fontId="11" fillId="11" borderId="2" xfId="0" applyFont="1" applyFill="1" applyBorder="1" applyAlignment="1">
      <alignment horizontal="left" vertical="center" wrapText="1"/>
    </xf>
    <xf numFmtId="0" fontId="11" fillId="11" borderId="4" xfId="0" applyFont="1" applyFill="1" applyBorder="1" applyAlignment="1">
      <alignment horizontal="left" vertical="center" wrapText="1"/>
    </xf>
    <xf numFmtId="0" fontId="11" fillId="9" borderId="44" xfId="2" applyFont="1" applyFill="1" applyBorder="1" applyAlignment="1">
      <alignment horizontal="left" vertical="center" wrapText="1"/>
    </xf>
    <xf numFmtId="0" fontId="11" fillId="9" borderId="33" xfId="2" applyFont="1" applyFill="1" applyBorder="1" applyAlignment="1">
      <alignment horizontal="left" vertical="center" wrapText="1"/>
    </xf>
    <xf numFmtId="0" fontId="11" fillId="9" borderId="37" xfId="2" applyFont="1" applyFill="1" applyBorder="1" applyAlignment="1">
      <alignment horizontal="left" vertical="center" wrapText="1"/>
    </xf>
    <xf numFmtId="0" fontId="11" fillId="17" borderId="44" xfId="2" applyFont="1" applyFill="1" applyBorder="1" applyAlignment="1">
      <alignment horizontal="left" vertical="center" wrapText="1"/>
    </xf>
    <xf numFmtId="0" fontId="11" fillId="17" borderId="33" xfId="2" applyFont="1" applyFill="1" applyBorder="1" applyAlignment="1">
      <alignment horizontal="left" vertical="center" wrapText="1"/>
    </xf>
    <xf numFmtId="0" fontId="11" fillId="9" borderId="44" xfId="2" applyFont="1" applyFill="1" applyBorder="1" applyAlignment="1">
      <alignment horizontal="left" vertical="center"/>
    </xf>
    <xf numFmtId="0" fontId="11" fillId="9" borderId="37" xfId="2" applyFont="1" applyFill="1" applyBorder="1" applyAlignment="1">
      <alignment horizontal="left" vertical="center"/>
    </xf>
  </cellXfs>
  <cellStyles count="3">
    <cellStyle name="Normalno" xfId="0" builtinId="0"/>
    <cellStyle name="Normalno 2" xfId="2"/>
    <cellStyle name="Postotak" xfId="1" builtinId="5"/>
  </cellStyles>
  <dxfs count="0"/>
  <tableStyles count="0" defaultTableStyle="TableStyleMedium9" defaultPivotStyle="PivotStyleLight16"/>
  <colors>
    <mruColors>
      <color rgb="FFFFFF99"/>
      <color rgb="FF95B3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2</xdr:col>
      <xdr:colOff>621195</xdr:colOff>
      <xdr:row>0</xdr:row>
      <xdr:rowOff>231912</xdr:rowOff>
    </xdr:from>
    <xdr:to>
      <xdr:col>3</xdr:col>
      <xdr:colOff>630720</xdr:colOff>
      <xdr:row>2</xdr:row>
      <xdr:rowOff>96906</xdr:rowOff>
    </xdr:to>
    <xdr:pic>
      <xdr:nvPicPr>
        <xdr:cNvPr id="2" name="Picture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96717" y="231912"/>
          <a:ext cx="647286" cy="436494"/>
        </a:xfrm>
        <a:prstGeom prst="rect">
          <a:avLst/>
        </a:prstGeom>
        <a:solidFill>
          <a:srgbClr val="FFFFFF"/>
        </a:solidFill>
      </xdr:spPr>
    </xdr:pic>
    <xdr:clientData/>
  </xdr:twoCellAnchor>
  <xdr:twoCellAnchor editAs="oneCell">
    <xdr:from>
      <xdr:col>5</xdr:col>
      <xdr:colOff>207066</xdr:colOff>
      <xdr:row>1</xdr:row>
      <xdr:rowOff>82826</xdr:rowOff>
    </xdr:from>
    <xdr:to>
      <xdr:col>7</xdr:col>
      <xdr:colOff>141219</xdr:colOff>
      <xdr:row>2</xdr:row>
      <xdr:rowOff>214519</xdr:rowOff>
    </xdr:to>
    <xdr:pic>
      <xdr:nvPicPr>
        <xdr:cNvPr id="3" name="Picture 2">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95870" y="347869"/>
          <a:ext cx="1209675" cy="438150"/>
        </a:xfrm>
        <a:prstGeom prst="rect">
          <a:avLst/>
        </a:prstGeom>
        <a:noFill/>
        <a:ln>
          <a:noFill/>
        </a:ln>
      </xdr:spPr>
    </xdr:pic>
    <xdr:clientData/>
  </xdr:twoCellAnchor>
  <xdr:twoCellAnchor editAs="oneCell">
    <xdr:from>
      <xdr:col>8</xdr:col>
      <xdr:colOff>314738</xdr:colOff>
      <xdr:row>1</xdr:row>
      <xdr:rowOff>157371</xdr:rowOff>
    </xdr:from>
    <xdr:to>
      <xdr:col>9</xdr:col>
      <xdr:colOff>486602</xdr:colOff>
      <xdr:row>2</xdr:row>
      <xdr:rowOff>260489</xdr:rowOff>
    </xdr:to>
    <xdr:pic>
      <xdr:nvPicPr>
        <xdr:cNvPr id="4" name="Picture 3">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16825" y="422414"/>
          <a:ext cx="809625" cy="409575"/>
        </a:xfrm>
        <a:prstGeom prst="rect">
          <a:avLst/>
        </a:prstGeom>
        <a:solidFill>
          <a:srgbClr val="FFFFFF"/>
        </a:solidFill>
        <a:ln>
          <a:noFill/>
        </a:ln>
      </xdr:spPr>
    </xdr:pic>
    <xdr:clientData/>
  </xdr:twoCellAnchor>
  <xdr:twoCellAnchor editAs="oneCell">
    <xdr:from>
      <xdr:col>10</xdr:col>
      <xdr:colOff>563217</xdr:colOff>
      <xdr:row>0</xdr:row>
      <xdr:rowOff>0</xdr:rowOff>
    </xdr:from>
    <xdr:to>
      <xdr:col>12</xdr:col>
      <xdr:colOff>55859</xdr:colOff>
      <xdr:row>3</xdr:row>
      <xdr:rowOff>4778</xdr:rowOff>
    </xdr:to>
    <xdr:pic>
      <xdr:nvPicPr>
        <xdr:cNvPr id="5" name="Slika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4"/>
        <a:stretch>
          <a:fillRect/>
        </a:stretch>
      </xdr:blipFill>
      <xdr:spPr>
        <a:xfrm>
          <a:off x="6940826" y="0"/>
          <a:ext cx="768163" cy="841321"/>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9"/>
  <sheetViews>
    <sheetView view="pageLayout" topLeftCell="A4" zoomScale="115" zoomScaleNormal="100" zoomScalePageLayoutView="115" workbookViewId="0">
      <selection activeCell="K15" sqref="K15"/>
    </sheetView>
  </sheetViews>
  <sheetFormatPr defaultRowHeight="21" x14ac:dyDescent="0.2"/>
  <cols>
    <col min="1" max="16384" width="9.140625" style="1"/>
  </cols>
  <sheetData>
    <row r="1" spans="2:13" x14ac:dyDescent="0.2">
      <c r="F1" s="4"/>
      <c r="G1" s="4"/>
      <c r="H1" s="4"/>
      <c r="I1" s="4"/>
      <c r="K1" s="161"/>
      <c r="L1" s="4"/>
    </row>
    <row r="2" spans="2:13" ht="24" customHeight="1" x14ac:dyDescent="0.2">
      <c r="B2" s="3"/>
      <c r="F2" s="4"/>
      <c r="G2" s="4"/>
      <c r="H2" s="4"/>
      <c r="I2" s="4"/>
      <c r="K2" s="4"/>
      <c r="L2" s="4"/>
    </row>
    <row r="3" spans="2:13" x14ac:dyDescent="0.2">
      <c r="C3" s="159"/>
      <c r="D3" s="159" t="s">
        <v>21</v>
      </c>
      <c r="F3" s="4"/>
      <c r="G3" s="4"/>
      <c r="H3" s="4"/>
      <c r="I3" s="4"/>
      <c r="K3" s="4"/>
      <c r="L3" s="4"/>
    </row>
    <row r="4" spans="2:13" x14ac:dyDescent="0.2">
      <c r="F4" s="4"/>
      <c r="G4" s="4"/>
      <c r="H4" s="4"/>
      <c r="I4" s="4"/>
    </row>
    <row r="5" spans="2:13" x14ac:dyDescent="0.2">
      <c r="F5" s="4"/>
      <c r="G5" s="4"/>
      <c r="H5" s="4"/>
      <c r="I5" s="4"/>
    </row>
    <row r="6" spans="2:13" x14ac:dyDescent="0.2">
      <c r="F6" s="4"/>
      <c r="G6" s="4"/>
      <c r="H6" s="4"/>
      <c r="I6" s="4"/>
    </row>
    <row r="8" spans="2:13" ht="23.25" customHeight="1" x14ac:dyDescent="0.2">
      <c r="B8" s="160"/>
      <c r="C8" s="160"/>
      <c r="D8" s="160"/>
      <c r="E8" s="160"/>
      <c r="F8" s="160"/>
      <c r="G8" s="160"/>
      <c r="H8" s="160"/>
      <c r="I8" s="160"/>
      <c r="J8" s="160"/>
      <c r="K8" s="160"/>
      <c r="L8" s="160"/>
      <c r="M8" s="160"/>
    </row>
    <row r="9" spans="2:13" ht="23.25" customHeight="1" x14ac:dyDescent="0.2">
      <c r="B9" s="185" t="s">
        <v>162</v>
      </c>
      <c r="C9" s="185"/>
      <c r="D9" s="185"/>
      <c r="E9" s="185"/>
      <c r="F9" s="185"/>
      <c r="G9" s="185"/>
      <c r="H9" s="185"/>
      <c r="I9" s="185"/>
      <c r="J9" s="185"/>
      <c r="K9" s="185"/>
      <c r="L9" s="185"/>
      <c r="M9" s="185"/>
    </row>
    <row r="10" spans="2:13" ht="21" customHeight="1" x14ac:dyDescent="0.2">
      <c r="B10" s="185"/>
      <c r="C10" s="185"/>
      <c r="D10" s="185"/>
      <c r="E10" s="185"/>
      <c r="F10" s="185"/>
      <c r="G10" s="185"/>
      <c r="H10" s="185"/>
      <c r="I10" s="185"/>
      <c r="J10" s="185"/>
      <c r="K10" s="185"/>
      <c r="L10" s="185"/>
      <c r="M10" s="185"/>
    </row>
    <row r="11" spans="2:13" x14ac:dyDescent="0.2">
      <c r="B11" s="185"/>
      <c r="C11" s="185"/>
      <c r="D11" s="185"/>
      <c r="E11" s="185"/>
      <c r="F11" s="185"/>
      <c r="G11" s="185"/>
      <c r="H11" s="185"/>
      <c r="I11" s="185"/>
      <c r="J11" s="185"/>
      <c r="K11" s="185"/>
      <c r="L11" s="185"/>
      <c r="M11" s="185"/>
    </row>
    <row r="12" spans="2:13" ht="23.25" x14ac:dyDescent="0.2">
      <c r="B12" s="2"/>
      <c r="C12" s="2"/>
      <c r="D12" s="2"/>
      <c r="E12" s="2"/>
      <c r="F12" s="2"/>
      <c r="G12" s="2"/>
      <c r="H12" s="2"/>
      <c r="I12" s="2"/>
      <c r="J12" s="2"/>
      <c r="K12" s="2"/>
      <c r="L12" s="2"/>
      <c r="M12" s="2"/>
    </row>
    <row r="13" spans="2:13" ht="23.25" x14ac:dyDescent="0.2">
      <c r="B13" s="2"/>
      <c r="C13" s="186" t="s">
        <v>161</v>
      </c>
      <c r="D13" s="186"/>
      <c r="E13" s="186"/>
      <c r="F13" s="186"/>
      <c r="G13" s="186"/>
      <c r="H13" s="186"/>
      <c r="I13" s="186"/>
      <c r="J13" s="186"/>
      <c r="K13" s="186"/>
      <c r="L13" s="186"/>
      <c r="M13" s="2"/>
    </row>
    <row r="14" spans="2:13" ht="23.25" x14ac:dyDescent="0.2">
      <c r="B14" s="2"/>
      <c r="C14" s="186"/>
      <c r="D14" s="186"/>
      <c r="E14" s="186"/>
      <c r="F14" s="186"/>
      <c r="G14" s="186"/>
      <c r="H14" s="186"/>
      <c r="I14" s="186"/>
      <c r="J14" s="186"/>
      <c r="K14" s="186"/>
      <c r="L14" s="186"/>
      <c r="M14" s="2"/>
    </row>
    <row r="15" spans="2:13" ht="23.25" x14ac:dyDescent="0.2">
      <c r="B15" s="2"/>
      <c r="C15" s="2"/>
      <c r="D15" s="2"/>
      <c r="E15" s="2"/>
      <c r="F15" s="2"/>
      <c r="G15" s="2"/>
      <c r="H15" s="2"/>
      <c r="I15" s="2"/>
      <c r="J15" s="2"/>
      <c r="K15" s="2"/>
      <c r="L15" s="2"/>
      <c r="M15" s="2"/>
    </row>
    <row r="16" spans="2:13" ht="23.25" x14ac:dyDescent="0.2">
      <c r="B16" s="2"/>
      <c r="C16" s="2"/>
      <c r="D16" s="2"/>
      <c r="K16" s="2"/>
      <c r="L16" s="2"/>
      <c r="M16" s="2"/>
    </row>
    <row r="17" spans="2:13" ht="23.25" x14ac:dyDescent="0.2">
      <c r="B17" s="2"/>
      <c r="C17" s="2"/>
      <c r="D17" s="2"/>
      <c r="K17" s="2"/>
      <c r="L17" s="2"/>
      <c r="M17" s="2"/>
    </row>
    <row r="19" spans="2:13" x14ac:dyDescent="0.2">
      <c r="B19" s="159" t="s">
        <v>120</v>
      </c>
      <c r="C19" s="163" t="s">
        <v>126</v>
      </c>
    </row>
  </sheetData>
  <mergeCells count="2">
    <mergeCell ref="B9:M11"/>
    <mergeCell ref="C13:L14"/>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31"/>
  <sheetViews>
    <sheetView topLeftCell="A16" zoomScale="120" zoomScaleNormal="120" workbookViewId="0">
      <selection activeCell="B24" sqref="B24"/>
    </sheetView>
  </sheetViews>
  <sheetFormatPr defaultRowHeight="15" customHeight="1" x14ac:dyDescent="0.2"/>
  <cols>
    <col min="1" max="1" width="9.140625" style="71"/>
    <col min="2" max="2" width="173.140625" style="71" customWidth="1"/>
    <col min="3" max="245" width="9.140625" style="71"/>
    <col min="246" max="246" width="70.7109375" style="71" customWidth="1"/>
    <col min="247" max="501" width="9.140625" style="71"/>
    <col min="502" max="502" width="70.7109375" style="71" customWidth="1"/>
    <col min="503" max="757" width="9.140625" style="71"/>
    <col min="758" max="758" width="70.7109375" style="71" customWidth="1"/>
    <col min="759" max="1013" width="9.140625" style="71"/>
    <col min="1014" max="1014" width="70.7109375" style="71" customWidth="1"/>
    <col min="1015" max="1269" width="9.140625" style="71"/>
    <col min="1270" max="1270" width="70.7109375" style="71" customWidth="1"/>
    <col min="1271" max="1525" width="9.140625" style="71"/>
    <col min="1526" max="1526" width="70.7109375" style="71" customWidth="1"/>
    <col min="1527" max="1781" width="9.140625" style="71"/>
    <col min="1782" max="1782" width="70.7109375" style="71" customWidth="1"/>
    <col min="1783" max="2037" width="9.140625" style="71"/>
    <col min="2038" max="2038" width="70.7109375" style="71" customWidth="1"/>
    <col min="2039" max="2293" width="9.140625" style="71"/>
    <col min="2294" max="2294" width="70.7109375" style="71" customWidth="1"/>
    <col min="2295" max="2549" width="9.140625" style="71"/>
    <col min="2550" max="2550" width="70.7109375" style="71" customWidth="1"/>
    <col min="2551" max="2805" width="9.140625" style="71"/>
    <col min="2806" max="2806" width="70.7109375" style="71" customWidth="1"/>
    <col min="2807" max="3061" width="9.140625" style="71"/>
    <col min="3062" max="3062" width="70.7109375" style="71" customWidth="1"/>
    <col min="3063" max="3317" width="9.140625" style="71"/>
    <col min="3318" max="3318" width="70.7109375" style="71" customWidth="1"/>
    <col min="3319" max="3573" width="9.140625" style="71"/>
    <col min="3574" max="3574" width="70.7109375" style="71" customWidth="1"/>
    <col min="3575" max="3829" width="9.140625" style="71"/>
    <col min="3830" max="3830" width="70.7109375" style="71" customWidth="1"/>
    <col min="3831" max="4085" width="9.140625" style="71"/>
    <col min="4086" max="4086" width="70.7109375" style="71" customWidth="1"/>
    <col min="4087" max="4341" width="9.140625" style="71"/>
    <col min="4342" max="4342" width="70.7109375" style="71" customWidth="1"/>
    <col min="4343" max="4597" width="9.140625" style="71"/>
    <col min="4598" max="4598" width="70.7109375" style="71" customWidth="1"/>
    <col min="4599" max="4853" width="9.140625" style="71"/>
    <col min="4854" max="4854" width="70.7109375" style="71" customWidth="1"/>
    <col min="4855" max="5109" width="9.140625" style="71"/>
    <col min="5110" max="5110" width="70.7109375" style="71" customWidth="1"/>
    <col min="5111" max="5365" width="9.140625" style="71"/>
    <col min="5366" max="5366" width="70.7109375" style="71" customWidth="1"/>
    <col min="5367" max="5621" width="9.140625" style="71"/>
    <col min="5622" max="5622" width="70.7109375" style="71" customWidth="1"/>
    <col min="5623" max="5877" width="9.140625" style="71"/>
    <col min="5878" max="5878" width="70.7109375" style="71" customWidth="1"/>
    <col min="5879" max="6133" width="9.140625" style="71"/>
    <col min="6134" max="6134" width="70.7109375" style="71" customWidth="1"/>
    <col min="6135" max="6389" width="9.140625" style="71"/>
    <col min="6390" max="6390" width="70.7109375" style="71" customWidth="1"/>
    <col min="6391" max="6645" width="9.140625" style="71"/>
    <col min="6646" max="6646" width="70.7109375" style="71" customWidth="1"/>
    <col min="6647" max="6901" width="9.140625" style="71"/>
    <col min="6902" max="6902" width="70.7109375" style="71" customWidth="1"/>
    <col min="6903" max="7157" width="9.140625" style="71"/>
    <col min="7158" max="7158" width="70.7109375" style="71" customWidth="1"/>
    <col min="7159" max="7413" width="9.140625" style="71"/>
    <col min="7414" max="7414" width="70.7109375" style="71" customWidth="1"/>
    <col min="7415" max="7669" width="9.140625" style="71"/>
    <col min="7670" max="7670" width="70.7109375" style="71" customWidth="1"/>
    <col min="7671" max="7925" width="9.140625" style="71"/>
    <col min="7926" max="7926" width="70.7109375" style="71" customWidth="1"/>
    <col min="7927" max="8181" width="9.140625" style="71"/>
    <col min="8182" max="8182" width="70.7109375" style="71" customWidth="1"/>
    <col min="8183" max="8437" width="9.140625" style="71"/>
    <col min="8438" max="8438" width="70.7109375" style="71" customWidth="1"/>
    <col min="8439" max="8693" width="9.140625" style="71"/>
    <col min="8694" max="8694" width="70.7109375" style="71" customWidth="1"/>
    <col min="8695" max="8949" width="9.140625" style="71"/>
    <col min="8950" max="8950" width="70.7109375" style="71" customWidth="1"/>
    <col min="8951" max="9205" width="9.140625" style="71"/>
    <col min="9206" max="9206" width="70.7109375" style="71" customWidth="1"/>
    <col min="9207" max="9461" width="9.140625" style="71"/>
    <col min="9462" max="9462" width="70.7109375" style="71" customWidth="1"/>
    <col min="9463" max="9717" width="9.140625" style="71"/>
    <col min="9718" max="9718" width="70.7109375" style="71" customWidth="1"/>
    <col min="9719" max="9973" width="9.140625" style="71"/>
    <col min="9974" max="9974" width="70.7109375" style="71" customWidth="1"/>
    <col min="9975" max="10229" width="9.140625" style="71"/>
    <col min="10230" max="10230" width="70.7109375" style="71" customWidth="1"/>
    <col min="10231" max="10485" width="9.140625" style="71"/>
    <col min="10486" max="10486" width="70.7109375" style="71" customWidth="1"/>
    <col min="10487" max="10741" width="9.140625" style="71"/>
    <col min="10742" max="10742" width="70.7109375" style="71" customWidth="1"/>
    <col min="10743" max="10997" width="9.140625" style="71"/>
    <col min="10998" max="10998" width="70.7109375" style="71" customWidth="1"/>
    <col min="10999" max="11253" width="9.140625" style="71"/>
    <col min="11254" max="11254" width="70.7109375" style="71" customWidth="1"/>
    <col min="11255" max="11509" width="9.140625" style="71"/>
    <col min="11510" max="11510" width="70.7109375" style="71" customWidth="1"/>
    <col min="11511" max="11765" width="9.140625" style="71"/>
    <col min="11766" max="11766" width="70.7109375" style="71" customWidth="1"/>
    <col min="11767" max="12021" width="9.140625" style="71"/>
    <col min="12022" max="12022" width="70.7109375" style="71" customWidth="1"/>
    <col min="12023" max="12277" width="9.140625" style="71"/>
    <col min="12278" max="12278" width="70.7109375" style="71" customWidth="1"/>
    <col min="12279" max="12533" width="9.140625" style="71"/>
    <col min="12534" max="12534" width="70.7109375" style="71" customWidth="1"/>
    <col min="12535" max="12789" width="9.140625" style="71"/>
    <col min="12790" max="12790" width="70.7109375" style="71" customWidth="1"/>
    <col min="12791" max="13045" width="9.140625" style="71"/>
    <col min="13046" max="13046" width="70.7109375" style="71" customWidth="1"/>
    <col min="13047" max="13301" width="9.140625" style="71"/>
    <col min="13302" max="13302" width="70.7109375" style="71" customWidth="1"/>
    <col min="13303" max="13557" width="9.140625" style="71"/>
    <col min="13558" max="13558" width="70.7109375" style="71" customWidth="1"/>
    <col min="13559" max="13813" width="9.140625" style="71"/>
    <col min="13814" max="13814" width="70.7109375" style="71" customWidth="1"/>
    <col min="13815" max="14069" width="9.140625" style="71"/>
    <col min="14070" max="14070" width="70.7109375" style="71" customWidth="1"/>
    <col min="14071" max="14325" width="9.140625" style="71"/>
    <col min="14326" max="14326" width="70.7109375" style="71" customWidth="1"/>
    <col min="14327" max="14581" width="9.140625" style="71"/>
    <col min="14582" max="14582" width="70.7109375" style="71" customWidth="1"/>
    <col min="14583" max="14837" width="9.140625" style="71"/>
    <col min="14838" max="14838" width="70.7109375" style="71" customWidth="1"/>
    <col min="14839" max="15093" width="9.140625" style="71"/>
    <col min="15094" max="15094" width="70.7109375" style="71" customWidth="1"/>
    <col min="15095" max="15349" width="9.140625" style="71"/>
    <col min="15350" max="15350" width="70.7109375" style="71" customWidth="1"/>
    <col min="15351" max="15605" width="9.140625" style="71"/>
    <col min="15606" max="15606" width="70.7109375" style="71" customWidth="1"/>
    <col min="15607" max="15861" width="9.140625" style="71"/>
    <col min="15862" max="15862" width="70.7109375" style="71" customWidth="1"/>
    <col min="15863" max="16117" width="9.140625" style="71"/>
    <col min="16118" max="16118" width="70.7109375" style="71" customWidth="1"/>
    <col min="16119" max="16384" width="9.140625" style="71"/>
  </cols>
  <sheetData>
    <row r="1" spans="2:2" ht="15" customHeight="1" thickBot="1" x14ac:dyDescent="0.25">
      <c r="B1" s="70" t="s">
        <v>7</v>
      </c>
    </row>
    <row r="2" spans="2:2" ht="15" customHeight="1" x14ac:dyDescent="0.2">
      <c r="B2" s="72" t="s">
        <v>204</v>
      </c>
    </row>
    <row r="3" spans="2:2" ht="15" customHeight="1" x14ac:dyDescent="0.2">
      <c r="B3" s="72" t="s">
        <v>63</v>
      </c>
    </row>
    <row r="4" spans="2:2" ht="15" customHeight="1" x14ac:dyDescent="0.2">
      <c r="B4" s="72" t="s">
        <v>205</v>
      </c>
    </row>
    <row r="5" spans="2:2" ht="30" customHeight="1" x14ac:dyDescent="0.2">
      <c r="B5" s="72" t="s">
        <v>206</v>
      </c>
    </row>
    <row r="6" spans="2:2" ht="15" customHeight="1" x14ac:dyDescent="0.2">
      <c r="B6" s="72" t="s">
        <v>127</v>
      </c>
    </row>
    <row r="7" spans="2:2" ht="12.75" x14ac:dyDescent="0.2">
      <c r="B7" s="73" t="s">
        <v>157</v>
      </c>
    </row>
    <row r="8" spans="2:2" ht="12.75" x14ac:dyDescent="0.2">
      <c r="B8" s="73" t="s">
        <v>121</v>
      </c>
    </row>
    <row r="9" spans="2:2" ht="15" customHeight="1" x14ac:dyDescent="0.2">
      <c r="B9" s="74" t="s">
        <v>61</v>
      </c>
    </row>
    <row r="10" spans="2:2" ht="15" customHeight="1" x14ac:dyDescent="0.2">
      <c r="B10" s="73" t="s">
        <v>62</v>
      </c>
    </row>
    <row r="11" spans="2:2" ht="30" customHeight="1" thickBot="1" x14ac:dyDescent="0.25">
      <c r="B11" s="75" t="s">
        <v>128</v>
      </c>
    </row>
    <row r="12" spans="2:2" ht="15" customHeight="1" thickBot="1" x14ac:dyDescent="0.25">
      <c r="B12" s="76"/>
    </row>
    <row r="13" spans="2:2" ht="15" customHeight="1" thickBot="1" x14ac:dyDescent="0.25">
      <c r="B13" s="77" t="s">
        <v>207</v>
      </c>
    </row>
    <row r="14" spans="2:2" ht="15" customHeight="1" x14ac:dyDescent="0.2">
      <c r="B14" s="164" t="s">
        <v>208</v>
      </c>
    </row>
    <row r="15" spans="2:2" ht="15" customHeight="1" x14ac:dyDescent="0.2">
      <c r="B15" s="165" t="s">
        <v>137</v>
      </c>
    </row>
    <row r="16" spans="2:2" ht="15" customHeight="1" x14ac:dyDescent="0.2">
      <c r="B16" s="78" t="s">
        <v>209</v>
      </c>
    </row>
    <row r="17" spans="2:2" ht="23.25" customHeight="1" x14ac:dyDescent="0.2">
      <c r="B17" s="78" t="s">
        <v>210</v>
      </c>
    </row>
    <row r="18" spans="2:2" ht="15" customHeight="1" x14ac:dyDescent="0.2">
      <c r="B18" s="78" t="s">
        <v>144</v>
      </c>
    </row>
    <row r="19" spans="2:2" ht="15" customHeight="1" x14ac:dyDescent="0.2">
      <c r="B19" s="167" t="s">
        <v>145</v>
      </c>
    </row>
    <row r="20" spans="2:2" ht="15" customHeight="1" x14ac:dyDescent="0.2">
      <c r="B20" s="101" t="s">
        <v>146</v>
      </c>
    </row>
    <row r="21" spans="2:2" ht="12.75" x14ac:dyDescent="0.2">
      <c r="B21" s="102" t="s">
        <v>158</v>
      </c>
    </row>
    <row r="22" spans="2:2" ht="25.5" x14ac:dyDescent="0.2">
      <c r="B22" s="102" t="s">
        <v>159</v>
      </c>
    </row>
    <row r="23" spans="2:2" ht="51" x14ac:dyDescent="0.2">
      <c r="B23" s="102" t="s">
        <v>160</v>
      </c>
    </row>
    <row r="24" spans="2:2" ht="30" customHeight="1" x14ac:dyDescent="0.2">
      <c r="B24" s="78" t="s">
        <v>147</v>
      </c>
    </row>
    <row r="25" spans="2:2" ht="15" customHeight="1" x14ac:dyDescent="0.2">
      <c r="B25" s="78" t="s">
        <v>148</v>
      </c>
    </row>
    <row r="26" spans="2:2" ht="15" customHeight="1" x14ac:dyDescent="0.2">
      <c r="B26" s="78" t="s">
        <v>149</v>
      </c>
    </row>
    <row r="27" spans="2:2" ht="15" customHeight="1" thickBot="1" x14ac:dyDescent="0.25">
      <c r="B27" s="79" t="s">
        <v>150</v>
      </c>
    </row>
    <row r="28" spans="2:2" ht="15" customHeight="1" thickBot="1" x14ac:dyDescent="0.25"/>
    <row r="29" spans="2:2" ht="15" customHeight="1" thickBot="1" x14ac:dyDescent="0.25">
      <c r="B29" s="77" t="s">
        <v>138</v>
      </c>
    </row>
    <row r="30" spans="2:2" ht="15" customHeight="1" x14ac:dyDescent="0.2">
      <c r="B30" s="81" t="s">
        <v>211</v>
      </c>
    </row>
    <row r="31" spans="2:2" ht="15" customHeight="1" thickBot="1" x14ac:dyDescent="0.25">
      <c r="B31" s="82" t="s">
        <v>151</v>
      </c>
    </row>
  </sheetData>
  <pageMargins left="0.7" right="0.7" top="0.75" bottom="0.75" header="0.3" footer="0.3"/>
  <pageSetup paperSize="9" scale="7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zoomScaleNormal="100" workbookViewId="0">
      <selection activeCell="C6" sqref="C6"/>
    </sheetView>
  </sheetViews>
  <sheetFormatPr defaultColWidth="8.85546875" defaultRowHeight="12.75" x14ac:dyDescent="0.2"/>
  <cols>
    <col min="1" max="1" width="4.42578125" style="47" customWidth="1"/>
    <col min="2" max="2" width="14.140625" style="37" bestFit="1" customWidth="1"/>
    <col min="3" max="3" width="36.5703125" style="37" bestFit="1" customWidth="1"/>
    <col min="4" max="5" width="18.7109375" style="37" customWidth="1"/>
    <col min="6" max="6" width="16.42578125" style="37" customWidth="1"/>
    <col min="7" max="7" width="12.7109375" style="37" customWidth="1"/>
    <col min="8" max="8" width="8.28515625" style="37" bestFit="1" customWidth="1"/>
    <col min="9" max="9" width="8.5703125" style="37" bestFit="1" customWidth="1"/>
    <col min="10" max="10" width="15.28515625" style="37" customWidth="1"/>
    <col min="11" max="11" width="7" style="37" customWidth="1"/>
    <col min="12" max="14" width="12.7109375" style="37" customWidth="1"/>
    <col min="15" max="15" width="11.28515625" style="37" bestFit="1" customWidth="1"/>
    <col min="16" max="16" width="14" style="48" customWidth="1"/>
    <col min="17" max="18" width="12.7109375" style="37" customWidth="1"/>
    <col min="19" max="19" width="25.28515625" style="37" customWidth="1"/>
    <col min="20" max="20" width="8.85546875" style="37"/>
    <col min="21" max="21" width="8.85546875" style="37" hidden="1" customWidth="1"/>
    <col min="22" max="16384" width="8.85546875" style="37"/>
  </cols>
  <sheetData>
    <row r="1" spans="1:19" ht="13.5" thickBot="1" x14ac:dyDescent="0.25">
      <c r="A1" s="47" t="s">
        <v>163</v>
      </c>
    </row>
    <row r="2" spans="1:19" x14ac:dyDescent="0.2">
      <c r="A2" s="88" t="s">
        <v>10</v>
      </c>
      <c r="B2" s="49"/>
      <c r="C2" s="192"/>
      <c r="D2" s="192"/>
      <c r="E2" s="192"/>
      <c r="F2" s="192"/>
      <c r="G2" s="192"/>
      <c r="H2" s="192"/>
      <c r="I2" s="192"/>
      <c r="J2" s="193"/>
    </row>
    <row r="3" spans="1:19" x14ac:dyDescent="0.2">
      <c r="A3" s="89" t="s">
        <v>11</v>
      </c>
      <c r="B3" s="50"/>
      <c r="C3" s="194"/>
      <c r="D3" s="195"/>
      <c r="E3" s="195"/>
      <c r="F3" s="195"/>
      <c r="G3" s="195"/>
      <c r="H3" s="195"/>
      <c r="I3" s="195"/>
      <c r="J3" s="196"/>
    </row>
    <row r="5" spans="1:19" ht="26.45" customHeight="1" x14ac:dyDescent="0.2">
      <c r="A5" s="51" t="s">
        <v>164</v>
      </c>
      <c r="B5" s="52"/>
      <c r="C5" s="52"/>
      <c r="D5" s="52"/>
      <c r="E5" s="52"/>
      <c r="F5" s="52"/>
      <c r="G5" s="52"/>
      <c r="H5" s="52"/>
      <c r="I5" s="53"/>
      <c r="J5" s="190" t="s">
        <v>12</v>
      </c>
      <c r="K5" s="190"/>
      <c r="L5" s="190"/>
      <c r="M5" s="190"/>
      <c r="N5" s="190"/>
      <c r="O5" s="190"/>
      <c r="P5" s="190"/>
      <c r="Q5" s="190"/>
      <c r="R5" s="190"/>
      <c r="S5" s="191"/>
    </row>
    <row r="6" spans="1:19" s="58" customFormat="1" ht="63.75" x14ac:dyDescent="0.2">
      <c r="A6" s="172"/>
      <c r="B6" s="55" t="s">
        <v>9</v>
      </c>
      <c r="C6" s="55" t="s">
        <v>194</v>
      </c>
      <c r="D6" s="55" t="s">
        <v>13</v>
      </c>
      <c r="E6" s="55" t="s">
        <v>165</v>
      </c>
      <c r="F6" s="55" t="s">
        <v>166</v>
      </c>
      <c r="G6" s="90" t="s">
        <v>65</v>
      </c>
      <c r="H6" s="55" t="s">
        <v>14</v>
      </c>
      <c r="I6" s="55" t="s">
        <v>15</v>
      </c>
      <c r="J6" s="55" t="s">
        <v>16</v>
      </c>
      <c r="K6" s="55" t="s">
        <v>5</v>
      </c>
      <c r="L6" s="56" t="s">
        <v>17</v>
      </c>
      <c r="M6" s="56" t="s">
        <v>18</v>
      </c>
      <c r="N6" s="56" t="s">
        <v>139</v>
      </c>
      <c r="O6" s="56" t="s">
        <v>6</v>
      </c>
      <c r="P6" s="57" t="s">
        <v>20</v>
      </c>
      <c r="Q6" s="56" t="s">
        <v>72</v>
      </c>
      <c r="R6" s="56" t="s">
        <v>19</v>
      </c>
      <c r="S6" s="56" t="s">
        <v>23</v>
      </c>
    </row>
    <row r="7" spans="1:19" ht="12.75" customHeight="1" x14ac:dyDescent="0.2">
      <c r="A7" s="188"/>
      <c r="B7" s="188" t="s">
        <v>129</v>
      </c>
      <c r="C7" s="59"/>
      <c r="D7" s="60"/>
      <c r="E7" s="60"/>
      <c r="F7" s="60"/>
      <c r="G7" s="84" t="s">
        <v>154</v>
      </c>
      <c r="H7" s="61"/>
      <c r="I7" s="61"/>
      <c r="J7" s="62"/>
      <c r="K7" s="170"/>
      <c r="L7" s="63">
        <f>I7*J7*(1+K7)</f>
        <v>0</v>
      </c>
      <c r="M7" s="63">
        <f>I7*J7*K7</f>
        <v>0</v>
      </c>
      <c r="N7" s="63">
        <f>L7-M7</f>
        <v>0</v>
      </c>
      <c r="O7" s="63">
        <f>L7</f>
        <v>0</v>
      </c>
      <c r="P7" s="64">
        <v>1</v>
      </c>
      <c r="Q7" s="63">
        <f>(O7*P7)</f>
        <v>0</v>
      </c>
      <c r="R7" s="63">
        <f t="shared" ref="R7:R21" si="0">L7-Q7</f>
        <v>0</v>
      </c>
      <c r="S7" s="61"/>
    </row>
    <row r="8" spans="1:19" x14ac:dyDescent="0.2">
      <c r="A8" s="189"/>
      <c r="B8" s="189"/>
      <c r="C8" s="59"/>
      <c r="D8" s="60"/>
      <c r="E8" s="60"/>
      <c r="F8" s="60"/>
      <c r="G8" s="84" t="s">
        <v>152</v>
      </c>
      <c r="H8" s="61"/>
      <c r="I8" s="61"/>
      <c r="J8" s="62"/>
      <c r="K8" s="170"/>
      <c r="L8" s="63">
        <f t="shared" ref="L8:L17" si="1">I8*J8*(1+K8)</f>
        <v>0</v>
      </c>
      <c r="M8" s="63">
        <f t="shared" ref="M8:M17" si="2">I8*J8*K8</f>
        <v>0</v>
      </c>
      <c r="N8" s="63">
        <f t="shared" ref="N8:N17" si="3">L8-M8</f>
        <v>0</v>
      </c>
      <c r="O8" s="63">
        <f t="shared" ref="O8:O22" si="4">L8</f>
        <v>0</v>
      </c>
      <c r="P8" s="64">
        <v>0.5</v>
      </c>
      <c r="Q8" s="63">
        <f t="shared" ref="Q8:Q18" si="5">(O8*P8)</f>
        <v>0</v>
      </c>
      <c r="R8" s="63">
        <f t="shared" si="0"/>
        <v>0</v>
      </c>
      <c r="S8" s="61"/>
    </row>
    <row r="9" spans="1:19" x14ac:dyDescent="0.2">
      <c r="A9" s="189"/>
      <c r="B9" s="189"/>
      <c r="C9" s="59"/>
      <c r="D9" s="60"/>
      <c r="E9" s="60"/>
      <c r="F9" s="60"/>
      <c r="G9" s="84" t="s">
        <v>153</v>
      </c>
      <c r="H9" s="61"/>
      <c r="I9" s="61"/>
      <c r="J9" s="62"/>
      <c r="K9" s="170"/>
      <c r="L9" s="63">
        <f t="shared" si="1"/>
        <v>0</v>
      </c>
      <c r="M9" s="63">
        <f t="shared" si="2"/>
        <v>0</v>
      </c>
      <c r="N9" s="63">
        <f t="shared" si="3"/>
        <v>0</v>
      </c>
      <c r="O9" s="63">
        <f t="shared" si="4"/>
        <v>0</v>
      </c>
      <c r="P9" s="64">
        <v>0.5</v>
      </c>
      <c r="Q9" s="63">
        <f t="shared" si="5"/>
        <v>0</v>
      </c>
      <c r="R9" s="63">
        <f t="shared" si="0"/>
        <v>0</v>
      </c>
      <c r="S9" s="61"/>
    </row>
    <row r="10" spans="1:19" x14ac:dyDescent="0.2">
      <c r="A10" s="189"/>
      <c r="B10" s="189"/>
      <c r="C10" s="59"/>
      <c r="D10" s="60"/>
      <c r="E10" s="60"/>
      <c r="F10" s="60"/>
      <c r="G10" s="84" t="s">
        <v>155</v>
      </c>
      <c r="H10" s="61"/>
      <c r="I10" s="61"/>
      <c r="J10" s="62"/>
      <c r="K10" s="170"/>
      <c r="L10" s="63">
        <f t="shared" si="1"/>
        <v>0</v>
      </c>
      <c r="M10" s="63">
        <f t="shared" si="2"/>
        <v>0</v>
      </c>
      <c r="N10" s="63">
        <f t="shared" si="3"/>
        <v>0</v>
      </c>
      <c r="O10" s="63">
        <f t="shared" si="4"/>
        <v>0</v>
      </c>
      <c r="P10" s="64">
        <v>0.5</v>
      </c>
      <c r="Q10" s="63">
        <f t="shared" si="5"/>
        <v>0</v>
      </c>
      <c r="R10" s="63">
        <f t="shared" si="0"/>
        <v>0</v>
      </c>
      <c r="S10" s="61"/>
    </row>
    <row r="11" spans="1:19" x14ac:dyDescent="0.2">
      <c r="A11" s="189"/>
      <c r="B11" s="189"/>
      <c r="C11" s="59"/>
      <c r="D11" s="60"/>
      <c r="E11" s="60"/>
      <c r="F11" s="60"/>
      <c r="G11" s="84"/>
      <c r="H11" s="61"/>
      <c r="I11" s="61"/>
      <c r="J11" s="62"/>
      <c r="K11" s="170"/>
      <c r="L11" s="63">
        <f t="shared" si="1"/>
        <v>0</v>
      </c>
      <c r="M11" s="63">
        <f t="shared" si="2"/>
        <v>0</v>
      </c>
      <c r="N11" s="63">
        <f t="shared" si="3"/>
        <v>0</v>
      </c>
      <c r="O11" s="63">
        <f t="shared" si="4"/>
        <v>0</v>
      </c>
      <c r="P11" s="64">
        <v>0.5</v>
      </c>
      <c r="Q11" s="63">
        <f t="shared" si="5"/>
        <v>0</v>
      </c>
      <c r="R11" s="63">
        <f t="shared" si="0"/>
        <v>0</v>
      </c>
      <c r="S11" s="61"/>
    </row>
    <row r="12" spans="1:19" x14ac:dyDescent="0.2">
      <c r="A12" s="189"/>
      <c r="B12" s="189"/>
      <c r="C12" s="59"/>
      <c r="D12" s="60"/>
      <c r="E12" s="60"/>
      <c r="F12" s="60"/>
      <c r="G12" s="84"/>
      <c r="H12" s="61"/>
      <c r="I12" s="61"/>
      <c r="J12" s="62"/>
      <c r="K12" s="170"/>
      <c r="L12" s="63">
        <f t="shared" si="1"/>
        <v>0</v>
      </c>
      <c r="M12" s="63">
        <f t="shared" si="2"/>
        <v>0</v>
      </c>
      <c r="N12" s="63">
        <f t="shared" si="3"/>
        <v>0</v>
      </c>
      <c r="O12" s="63">
        <f t="shared" si="4"/>
        <v>0</v>
      </c>
      <c r="P12" s="64">
        <v>0.5</v>
      </c>
      <c r="Q12" s="63">
        <f t="shared" si="5"/>
        <v>0</v>
      </c>
      <c r="R12" s="63">
        <f t="shared" si="0"/>
        <v>0</v>
      </c>
      <c r="S12" s="61"/>
    </row>
    <row r="13" spans="1:19" x14ac:dyDescent="0.2">
      <c r="A13" s="189"/>
      <c r="B13" s="189"/>
      <c r="C13" s="59"/>
      <c r="D13" s="60"/>
      <c r="E13" s="60"/>
      <c r="F13" s="60"/>
      <c r="G13" s="84"/>
      <c r="H13" s="61"/>
      <c r="I13" s="61"/>
      <c r="J13" s="62"/>
      <c r="K13" s="170"/>
      <c r="L13" s="63">
        <f t="shared" si="1"/>
        <v>0</v>
      </c>
      <c r="M13" s="63">
        <f t="shared" si="2"/>
        <v>0</v>
      </c>
      <c r="N13" s="63">
        <f t="shared" si="3"/>
        <v>0</v>
      </c>
      <c r="O13" s="63">
        <f t="shared" si="4"/>
        <v>0</v>
      </c>
      <c r="P13" s="64">
        <v>0.5</v>
      </c>
      <c r="Q13" s="63">
        <f t="shared" si="5"/>
        <v>0</v>
      </c>
      <c r="R13" s="63">
        <f t="shared" si="0"/>
        <v>0</v>
      </c>
      <c r="S13" s="61"/>
    </row>
    <row r="14" spans="1:19" x14ac:dyDescent="0.2">
      <c r="A14" s="189"/>
      <c r="B14" s="189"/>
      <c r="C14" s="59"/>
      <c r="D14" s="60"/>
      <c r="E14" s="60"/>
      <c r="F14" s="60"/>
      <c r="G14" s="84"/>
      <c r="H14" s="61"/>
      <c r="I14" s="61"/>
      <c r="J14" s="62"/>
      <c r="K14" s="170"/>
      <c r="L14" s="63">
        <f t="shared" si="1"/>
        <v>0</v>
      </c>
      <c r="M14" s="63">
        <f t="shared" si="2"/>
        <v>0</v>
      </c>
      <c r="N14" s="63">
        <f t="shared" si="3"/>
        <v>0</v>
      </c>
      <c r="O14" s="63">
        <f t="shared" si="4"/>
        <v>0</v>
      </c>
      <c r="P14" s="64">
        <v>0.5</v>
      </c>
      <c r="Q14" s="63">
        <f t="shared" si="5"/>
        <v>0</v>
      </c>
      <c r="R14" s="63">
        <f t="shared" si="0"/>
        <v>0</v>
      </c>
      <c r="S14" s="61"/>
    </row>
    <row r="15" spans="1:19" x14ac:dyDescent="0.2">
      <c r="A15" s="189"/>
      <c r="B15" s="189"/>
      <c r="C15" s="59"/>
      <c r="D15" s="60"/>
      <c r="E15" s="60"/>
      <c r="F15" s="60"/>
      <c r="G15" s="84"/>
      <c r="H15" s="61"/>
      <c r="I15" s="61"/>
      <c r="J15" s="62"/>
      <c r="K15" s="170"/>
      <c r="L15" s="63">
        <f t="shared" si="1"/>
        <v>0</v>
      </c>
      <c r="M15" s="63">
        <f t="shared" si="2"/>
        <v>0</v>
      </c>
      <c r="N15" s="63">
        <f t="shared" si="3"/>
        <v>0</v>
      </c>
      <c r="O15" s="63">
        <f t="shared" si="4"/>
        <v>0</v>
      </c>
      <c r="P15" s="64">
        <v>0.5</v>
      </c>
      <c r="Q15" s="63">
        <f t="shared" si="5"/>
        <v>0</v>
      </c>
      <c r="R15" s="63">
        <f t="shared" si="0"/>
        <v>0</v>
      </c>
      <c r="S15" s="61"/>
    </row>
    <row r="16" spans="1:19" x14ac:dyDescent="0.2">
      <c r="A16" s="189"/>
      <c r="B16" s="189"/>
      <c r="C16" s="59"/>
      <c r="D16" s="60"/>
      <c r="E16" s="60"/>
      <c r="F16" s="60"/>
      <c r="G16" s="84"/>
      <c r="H16" s="61"/>
      <c r="I16" s="61"/>
      <c r="J16" s="62"/>
      <c r="K16" s="170"/>
      <c r="L16" s="63">
        <f t="shared" si="1"/>
        <v>0</v>
      </c>
      <c r="M16" s="63">
        <f t="shared" si="2"/>
        <v>0</v>
      </c>
      <c r="N16" s="63">
        <f t="shared" si="3"/>
        <v>0</v>
      </c>
      <c r="O16" s="63">
        <f t="shared" si="4"/>
        <v>0</v>
      </c>
      <c r="P16" s="64">
        <v>0.5</v>
      </c>
      <c r="Q16" s="63">
        <f t="shared" si="5"/>
        <v>0</v>
      </c>
      <c r="R16" s="63">
        <f t="shared" si="0"/>
        <v>0</v>
      </c>
      <c r="S16" s="61"/>
    </row>
    <row r="17" spans="1:21" x14ac:dyDescent="0.2">
      <c r="A17" s="189"/>
      <c r="B17" s="189"/>
      <c r="C17" s="59"/>
      <c r="D17" s="60"/>
      <c r="E17" s="60"/>
      <c r="F17" s="60"/>
      <c r="G17" s="84"/>
      <c r="H17" s="61"/>
      <c r="I17" s="61"/>
      <c r="J17" s="62"/>
      <c r="K17" s="170"/>
      <c r="L17" s="63">
        <f t="shared" si="1"/>
        <v>0</v>
      </c>
      <c r="M17" s="63">
        <f t="shared" si="2"/>
        <v>0</v>
      </c>
      <c r="N17" s="63">
        <f t="shared" si="3"/>
        <v>0</v>
      </c>
      <c r="O17" s="63">
        <f t="shared" si="4"/>
        <v>0</v>
      </c>
      <c r="P17" s="64">
        <v>0.5</v>
      </c>
      <c r="Q17" s="63">
        <f t="shared" si="5"/>
        <v>0</v>
      </c>
      <c r="R17" s="63">
        <f t="shared" si="0"/>
        <v>0</v>
      </c>
      <c r="S17" s="61"/>
    </row>
    <row r="18" spans="1:21" x14ac:dyDescent="0.2">
      <c r="A18" s="189"/>
      <c r="B18" s="189"/>
      <c r="C18" s="59"/>
      <c r="D18" s="60"/>
      <c r="E18" s="60"/>
      <c r="F18" s="60"/>
      <c r="G18" s="84"/>
      <c r="H18" s="61"/>
      <c r="I18" s="61"/>
      <c r="J18" s="62"/>
      <c r="K18" s="170"/>
      <c r="L18" s="63">
        <f>I18*J18*(1+K18)</f>
        <v>0</v>
      </c>
      <c r="M18" s="63">
        <f>I18*J18*K18</f>
        <v>0</v>
      </c>
      <c r="N18" s="63">
        <f>L18-M18</f>
        <v>0</v>
      </c>
      <c r="O18" s="63">
        <f t="shared" si="4"/>
        <v>0</v>
      </c>
      <c r="P18" s="64">
        <v>0.5</v>
      </c>
      <c r="Q18" s="63">
        <f t="shared" si="5"/>
        <v>0</v>
      </c>
      <c r="R18" s="63">
        <f t="shared" si="0"/>
        <v>0</v>
      </c>
      <c r="S18" s="61"/>
      <c r="U18" s="37" t="s">
        <v>1</v>
      </c>
    </row>
    <row r="19" spans="1:21" x14ac:dyDescent="0.2">
      <c r="A19" s="189"/>
      <c r="B19" s="189"/>
      <c r="C19" s="59"/>
      <c r="D19" s="60"/>
      <c r="E19" s="60"/>
      <c r="F19" s="60"/>
      <c r="G19" s="84"/>
      <c r="H19" s="61"/>
      <c r="I19" s="61"/>
      <c r="J19" s="62"/>
      <c r="K19" s="170"/>
      <c r="L19" s="63">
        <f>I19*J19*(1+K19)</f>
        <v>0</v>
      </c>
      <c r="M19" s="63">
        <f>I19*J19*K19</f>
        <v>0</v>
      </c>
      <c r="N19" s="63">
        <f>L19-M19</f>
        <v>0</v>
      </c>
      <c r="O19" s="63">
        <f t="shared" si="4"/>
        <v>0</v>
      </c>
      <c r="P19" s="64">
        <v>0.5</v>
      </c>
      <c r="Q19" s="63">
        <f>(O19*P19)</f>
        <v>0</v>
      </c>
      <c r="R19" s="63">
        <f t="shared" si="0"/>
        <v>0</v>
      </c>
      <c r="S19" s="61"/>
      <c r="U19" s="37" t="s">
        <v>2</v>
      </c>
    </row>
    <row r="20" spans="1:21" x14ac:dyDescent="0.2">
      <c r="A20" s="189"/>
      <c r="B20" s="189"/>
      <c r="C20" s="59"/>
      <c r="D20" s="60"/>
      <c r="E20" s="60"/>
      <c r="F20" s="60"/>
      <c r="G20" s="84"/>
      <c r="H20" s="61"/>
      <c r="I20" s="61"/>
      <c r="J20" s="62"/>
      <c r="K20" s="170"/>
      <c r="L20" s="63">
        <f>I20*J20*(1+K20)</f>
        <v>0</v>
      </c>
      <c r="M20" s="63">
        <f>I20*J20*K20</f>
        <v>0</v>
      </c>
      <c r="N20" s="63">
        <f>L20-M20</f>
        <v>0</v>
      </c>
      <c r="O20" s="63">
        <f t="shared" si="4"/>
        <v>0</v>
      </c>
      <c r="P20" s="64">
        <v>0.5</v>
      </c>
      <c r="Q20" s="63">
        <f>(O20*P20)</f>
        <v>0</v>
      </c>
      <c r="R20" s="63">
        <f t="shared" si="0"/>
        <v>0</v>
      </c>
      <c r="S20" s="61"/>
      <c r="U20" s="37" t="s">
        <v>0</v>
      </c>
    </row>
    <row r="21" spans="1:21" x14ac:dyDescent="0.2">
      <c r="A21" s="189"/>
      <c r="B21" s="189"/>
      <c r="C21" s="59"/>
      <c r="D21" s="60"/>
      <c r="E21" s="60"/>
      <c r="F21" s="60"/>
      <c r="G21" s="84"/>
      <c r="H21" s="61"/>
      <c r="I21" s="61"/>
      <c r="J21" s="62"/>
      <c r="K21" s="170"/>
      <c r="L21" s="63">
        <f>I21*J21*(1+K21)</f>
        <v>0</v>
      </c>
      <c r="M21" s="63">
        <f>I21*J21*K21</f>
        <v>0</v>
      </c>
      <c r="N21" s="63">
        <f>L21-M21</f>
        <v>0</v>
      </c>
      <c r="O21" s="63">
        <f t="shared" si="4"/>
        <v>0</v>
      </c>
      <c r="P21" s="64">
        <v>0.5</v>
      </c>
      <c r="Q21" s="63">
        <f>(O21*P21)</f>
        <v>0</v>
      </c>
      <c r="R21" s="63">
        <f t="shared" si="0"/>
        <v>0</v>
      </c>
      <c r="S21" s="61"/>
      <c r="U21" s="37" t="s">
        <v>4</v>
      </c>
    </row>
    <row r="22" spans="1:21" x14ac:dyDescent="0.2">
      <c r="A22" s="189"/>
      <c r="B22" s="197"/>
      <c r="C22" s="65"/>
      <c r="D22" s="66"/>
      <c r="E22" s="66"/>
      <c r="F22" s="66"/>
      <c r="G22" s="66"/>
      <c r="H22" s="66"/>
      <c r="I22" s="66"/>
      <c r="J22" s="67" t="s">
        <v>42</v>
      </c>
      <c r="K22" s="68"/>
      <c r="L22" s="69">
        <f>SUM(L7:L21)</f>
        <v>0</v>
      </c>
      <c r="M22" s="69">
        <f>SUM(M7:M21)</f>
        <v>0</v>
      </c>
      <c r="N22" s="69">
        <f>SUM(N7:N21)</f>
        <v>0</v>
      </c>
      <c r="O22" s="63">
        <f t="shared" si="4"/>
        <v>0</v>
      </c>
      <c r="P22" s="68"/>
      <c r="Q22" s="69">
        <f>SUM(Q7:Q21)</f>
        <v>0</v>
      </c>
      <c r="R22" s="69">
        <f>SUM(R7:R21)</f>
        <v>0</v>
      </c>
      <c r="S22" s="68"/>
      <c r="U22" s="37" t="s">
        <v>3</v>
      </c>
    </row>
    <row r="23" spans="1:21" x14ac:dyDescent="0.2">
      <c r="C23" s="150"/>
    </row>
    <row r="24" spans="1:21" x14ac:dyDescent="0.2">
      <c r="C24" s="150"/>
    </row>
    <row r="25" spans="1:21" x14ac:dyDescent="0.2">
      <c r="C25" s="150"/>
    </row>
    <row r="26" spans="1:21" ht="25.5" customHeight="1" x14ac:dyDescent="0.2">
      <c r="A26" s="37"/>
      <c r="B26" s="152"/>
      <c r="C26" s="187" t="s">
        <v>171</v>
      </c>
      <c r="D26" s="187"/>
    </row>
    <row r="27" spans="1:21" x14ac:dyDescent="0.2">
      <c r="A27" s="37"/>
      <c r="C27" s="150"/>
    </row>
    <row r="28" spans="1:21" x14ac:dyDescent="0.2">
      <c r="A28" s="37"/>
      <c r="C28" s="150"/>
    </row>
    <row r="29" spans="1:21" x14ac:dyDescent="0.2">
      <c r="A29" s="37"/>
      <c r="C29" s="150"/>
      <c r="D29" s="152" t="s">
        <v>113</v>
      </c>
      <c r="E29" s="153"/>
      <c r="F29" s="153"/>
    </row>
    <row r="30" spans="1:21" x14ac:dyDescent="0.2">
      <c r="A30" s="37"/>
      <c r="C30" s="150"/>
    </row>
    <row r="31" spans="1:21" x14ac:dyDescent="0.2">
      <c r="A31" s="37"/>
      <c r="C31" s="150"/>
      <c r="G31" s="152" t="s">
        <v>114</v>
      </c>
      <c r="H31" s="37" t="s">
        <v>22</v>
      </c>
    </row>
    <row r="32" spans="1:21" x14ac:dyDescent="0.2">
      <c r="A32" s="37"/>
      <c r="C32" s="150"/>
      <c r="D32" s="152" t="s">
        <v>115</v>
      </c>
      <c r="E32" s="153"/>
      <c r="F32" s="153"/>
    </row>
  </sheetData>
  <dataConsolidate link="1"/>
  <mergeCells count="6">
    <mergeCell ref="C26:D26"/>
    <mergeCell ref="A7:A22"/>
    <mergeCell ref="J5:S5"/>
    <mergeCell ref="C2:J2"/>
    <mergeCell ref="C3:J3"/>
    <mergeCell ref="B7:B22"/>
  </mergeCells>
  <phoneticPr fontId="0" type="noConversion"/>
  <printOptions headings="1"/>
  <pageMargins left="0.19685039370078741" right="0.19685039370078741" top="0.19685039370078741" bottom="0.19685039370078741" header="0.19685039370078741" footer="0.19685039370078741"/>
  <pageSetup paperSize="9" scale="52" fitToHeight="0" orientation="landscape" r:id="rId1"/>
  <headerFooter scaleWithDoc="0" alignWithMargins="0"/>
  <ignoredErrors>
    <ignoredError sqref="L22" formula="1"/>
  </ignoredError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RM!$B$1:$B$4</xm:f>
          </x14:formula1>
          <xm:sqref>P7:P21</xm:sqref>
        </x14:dataValidation>
        <x14:dataValidation type="list" allowBlank="1" showInputMessage="1" showErrorMessage="1">
          <x14:formula1>
            <xm:f>RM!$B$6:$B$27</xm:f>
          </x14:formula1>
          <xm:sqref>C7:C21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2"/>
  <sheetViews>
    <sheetView workbookViewId="0">
      <selection activeCell="I7" sqref="I7:K7"/>
    </sheetView>
  </sheetViews>
  <sheetFormatPr defaultColWidth="8.85546875" defaultRowHeight="12.75" x14ac:dyDescent="0.2"/>
  <cols>
    <col min="1" max="1" width="8.85546875" style="47"/>
    <col min="2" max="2" width="14.140625" style="37" bestFit="1" customWidth="1"/>
    <col min="3" max="3" width="36.140625" style="37" bestFit="1" customWidth="1"/>
    <col min="4" max="6" width="18.7109375" style="37" customWidth="1"/>
    <col min="7" max="7" width="12.7109375" style="37" customWidth="1"/>
    <col min="8" max="8" width="8.28515625" style="37" bestFit="1" customWidth="1"/>
    <col min="9" max="9" width="8.5703125" style="37" bestFit="1" customWidth="1"/>
    <col min="10" max="10" width="15.28515625" style="37" customWidth="1"/>
    <col min="11" max="11" width="7" style="37" customWidth="1"/>
    <col min="12" max="14" width="12.7109375" style="37" customWidth="1"/>
    <col min="15" max="15" width="11.28515625" style="37" bestFit="1" customWidth="1"/>
    <col min="16" max="16" width="14" style="48" customWidth="1"/>
    <col min="17" max="17" width="16.7109375" style="37" customWidth="1"/>
    <col min="18" max="18" width="12.5703125" style="37" customWidth="1"/>
    <col min="19" max="19" width="25.28515625" style="37" customWidth="1"/>
    <col min="20" max="20" width="8.85546875" style="37"/>
    <col min="21" max="21" width="8.85546875" style="37" hidden="1" customWidth="1"/>
    <col min="22" max="16384" width="8.85546875" style="37"/>
  </cols>
  <sheetData>
    <row r="1" spans="1:21" ht="13.5" thickBot="1" x14ac:dyDescent="0.25">
      <c r="A1" s="47" t="s">
        <v>131</v>
      </c>
    </row>
    <row r="2" spans="1:21" x14ac:dyDescent="0.2">
      <c r="A2" s="88" t="s">
        <v>10</v>
      </c>
      <c r="B2" s="49"/>
      <c r="C2" s="192"/>
      <c r="D2" s="192"/>
      <c r="E2" s="192"/>
      <c r="F2" s="192"/>
      <c r="G2" s="192"/>
      <c r="H2" s="192"/>
      <c r="I2" s="192"/>
      <c r="J2" s="193"/>
    </row>
    <row r="3" spans="1:21" x14ac:dyDescent="0.2">
      <c r="A3" s="89" t="s">
        <v>11</v>
      </c>
      <c r="B3" s="50"/>
      <c r="C3" s="194"/>
      <c r="D3" s="195"/>
      <c r="E3" s="195"/>
      <c r="F3" s="195"/>
      <c r="G3" s="195"/>
      <c r="H3" s="195"/>
      <c r="I3" s="195"/>
      <c r="J3" s="196"/>
    </row>
    <row r="5" spans="1:21" ht="26.45" customHeight="1" x14ac:dyDescent="0.2">
      <c r="A5" s="51" t="s">
        <v>167</v>
      </c>
      <c r="B5" s="52"/>
      <c r="C5" s="52"/>
      <c r="D5" s="52"/>
      <c r="E5" s="52"/>
      <c r="F5" s="52"/>
      <c r="G5" s="52"/>
      <c r="H5" s="52"/>
      <c r="I5" s="53"/>
      <c r="J5" s="190" t="s">
        <v>12</v>
      </c>
      <c r="K5" s="190"/>
      <c r="L5" s="190"/>
      <c r="M5" s="190"/>
      <c r="N5" s="190"/>
      <c r="O5" s="190"/>
      <c r="P5" s="190"/>
      <c r="Q5" s="190"/>
      <c r="R5" s="190"/>
      <c r="S5" s="191"/>
    </row>
    <row r="6" spans="1:21" s="100" customFormat="1" ht="51" x14ac:dyDescent="0.2">
      <c r="A6" s="54" t="s">
        <v>8</v>
      </c>
      <c r="B6" s="55" t="s">
        <v>9</v>
      </c>
      <c r="C6" s="55" t="s">
        <v>24</v>
      </c>
      <c r="D6" s="55" t="s">
        <v>13</v>
      </c>
      <c r="E6" s="55" t="s">
        <v>165</v>
      </c>
      <c r="F6" s="55" t="s">
        <v>168</v>
      </c>
      <c r="G6" s="90" t="s">
        <v>65</v>
      </c>
      <c r="H6" s="98" t="s">
        <v>14</v>
      </c>
      <c r="I6" s="98" t="s">
        <v>15</v>
      </c>
      <c r="J6" s="55" t="s">
        <v>16</v>
      </c>
      <c r="K6" s="55" t="s">
        <v>5</v>
      </c>
      <c r="L6" s="56" t="s">
        <v>17</v>
      </c>
      <c r="M6" s="56" t="s">
        <v>18</v>
      </c>
      <c r="N6" s="56" t="s">
        <v>139</v>
      </c>
      <c r="O6" s="56" t="s">
        <v>6</v>
      </c>
      <c r="P6" s="57" t="s">
        <v>20</v>
      </c>
      <c r="Q6" s="56" t="s">
        <v>72</v>
      </c>
      <c r="R6" s="56" t="s">
        <v>19</v>
      </c>
      <c r="S6" s="99" t="s">
        <v>23</v>
      </c>
    </row>
    <row r="7" spans="1:21" x14ac:dyDescent="0.2">
      <c r="A7" s="198" t="s">
        <v>26</v>
      </c>
      <c r="B7" s="198" t="s">
        <v>156</v>
      </c>
      <c r="C7" s="59"/>
      <c r="D7" s="60"/>
      <c r="E7" s="60"/>
      <c r="F7" s="60"/>
      <c r="G7" s="83"/>
      <c r="H7" s="61"/>
      <c r="I7" s="61"/>
      <c r="J7" s="62"/>
      <c r="K7" s="170"/>
      <c r="L7" s="63">
        <f>I7*J7*(1+K7)</f>
        <v>0</v>
      </c>
      <c r="M7" s="63">
        <f>I7*J7*K7</f>
        <v>0</v>
      </c>
      <c r="N7" s="63">
        <f>L7-M7</f>
        <v>0</v>
      </c>
      <c r="O7" s="63">
        <f>L7</f>
        <v>0</v>
      </c>
      <c r="P7" s="64">
        <v>1</v>
      </c>
      <c r="Q7" s="63">
        <f>(O7*P7)</f>
        <v>0</v>
      </c>
      <c r="R7" s="63">
        <f>L7-Q7</f>
        <v>0</v>
      </c>
      <c r="S7" s="61"/>
    </row>
    <row r="8" spans="1:21" x14ac:dyDescent="0.2">
      <c r="A8" s="198"/>
      <c r="B8" s="198"/>
      <c r="C8" s="59"/>
      <c r="D8" s="60"/>
      <c r="E8" s="60"/>
      <c r="F8" s="60"/>
      <c r="G8" s="83"/>
      <c r="H8" s="61"/>
      <c r="I8" s="61"/>
      <c r="J8" s="62"/>
      <c r="K8" s="170"/>
      <c r="L8" s="63">
        <f>I8*J8*(1+K8)</f>
        <v>0</v>
      </c>
      <c r="M8" s="63">
        <f>I8*J8*K8</f>
        <v>0</v>
      </c>
      <c r="N8" s="63">
        <f>L8-M8</f>
        <v>0</v>
      </c>
      <c r="O8" s="63">
        <f t="shared" ref="O8:O12" si="0">L8</f>
        <v>0</v>
      </c>
      <c r="P8" s="64">
        <v>0.5</v>
      </c>
      <c r="Q8" s="63">
        <f>(O8*P8)</f>
        <v>0</v>
      </c>
      <c r="R8" s="63">
        <f>L8-Q8</f>
        <v>0</v>
      </c>
      <c r="S8" s="61"/>
      <c r="U8" s="37" t="s">
        <v>1</v>
      </c>
    </row>
    <row r="9" spans="1:21" x14ac:dyDescent="0.2">
      <c r="A9" s="198"/>
      <c r="B9" s="198"/>
      <c r="C9" s="59"/>
      <c r="D9" s="60"/>
      <c r="E9" s="60"/>
      <c r="F9" s="60"/>
      <c r="G9" s="83"/>
      <c r="H9" s="61"/>
      <c r="I9" s="61"/>
      <c r="J9" s="62"/>
      <c r="K9" s="170"/>
      <c r="L9" s="63">
        <f>I9*J9*(1+K9)</f>
        <v>0</v>
      </c>
      <c r="M9" s="63">
        <f>I9*J9*K9</f>
        <v>0</v>
      </c>
      <c r="N9" s="63">
        <f>L9-M9</f>
        <v>0</v>
      </c>
      <c r="O9" s="63">
        <f t="shared" si="0"/>
        <v>0</v>
      </c>
      <c r="P9" s="64">
        <v>0.5</v>
      </c>
      <c r="Q9" s="63">
        <f>(O9*P9)</f>
        <v>0</v>
      </c>
      <c r="R9" s="63">
        <f>L9-Q9</f>
        <v>0</v>
      </c>
      <c r="S9" s="61"/>
      <c r="U9" s="37" t="s">
        <v>2</v>
      </c>
    </row>
    <row r="10" spans="1:21" x14ac:dyDescent="0.2">
      <c r="A10" s="198"/>
      <c r="B10" s="198"/>
      <c r="C10" s="59"/>
      <c r="D10" s="60"/>
      <c r="E10" s="60"/>
      <c r="F10" s="60"/>
      <c r="G10" s="83"/>
      <c r="H10" s="61"/>
      <c r="I10" s="61"/>
      <c r="J10" s="62"/>
      <c r="K10" s="170"/>
      <c r="L10" s="63">
        <f>I10*J10*(1+K10)</f>
        <v>0</v>
      </c>
      <c r="M10" s="63">
        <f>I10*J10*K10</f>
        <v>0</v>
      </c>
      <c r="N10" s="63">
        <f>L10-M10</f>
        <v>0</v>
      </c>
      <c r="O10" s="63">
        <f t="shared" si="0"/>
        <v>0</v>
      </c>
      <c r="P10" s="64">
        <v>0.5</v>
      </c>
      <c r="Q10" s="63">
        <f>(O10*P10)</f>
        <v>0</v>
      </c>
      <c r="R10" s="63">
        <f>L10-Q10</f>
        <v>0</v>
      </c>
      <c r="S10" s="61"/>
      <c r="U10" s="37" t="s">
        <v>0</v>
      </c>
    </row>
    <row r="11" spans="1:21" x14ac:dyDescent="0.2">
      <c r="A11" s="198"/>
      <c r="B11" s="198"/>
      <c r="C11" s="59"/>
      <c r="D11" s="60"/>
      <c r="E11" s="60"/>
      <c r="F11" s="60"/>
      <c r="G11" s="83"/>
      <c r="H11" s="61"/>
      <c r="I11" s="61"/>
      <c r="J11" s="62"/>
      <c r="K11" s="170"/>
      <c r="L11" s="63">
        <f>I11*J11*(1+K11)</f>
        <v>0</v>
      </c>
      <c r="M11" s="63">
        <f>I11*J11*K11</f>
        <v>0</v>
      </c>
      <c r="N11" s="63">
        <f>L11-M11</f>
        <v>0</v>
      </c>
      <c r="O11" s="63">
        <f t="shared" si="0"/>
        <v>0</v>
      </c>
      <c r="P11" s="64">
        <v>0.5</v>
      </c>
      <c r="Q11" s="63">
        <f>(O11*P11)</f>
        <v>0</v>
      </c>
      <c r="R11" s="63">
        <f>L11-Q11</f>
        <v>0</v>
      </c>
      <c r="S11" s="61"/>
      <c r="U11" s="37" t="s">
        <v>4</v>
      </c>
    </row>
    <row r="12" spans="1:21" x14ac:dyDescent="0.2">
      <c r="A12" s="198"/>
      <c r="B12" s="198"/>
      <c r="C12" s="65"/>
      <c r="D12" s="66"/>
      <c r="E12" s="66"/>
      <c r="F12" s="66"/>
      <c r="G12" s="66"/>
      <c r="H12" s="66"/>
      <c r="I12" s="66"/>
      <c r="J12" s="67" t="s">
        <v>42</v>
      </c>
      <c r="K12" s="68"/>
      <c r="L12" s="69">
        <f>SUM(L7:L11)</f>
        <v>0</v>
      </c>
      <c r="M12" s="69">
        <f t="shared" ref="M12:R12" si="1">SUM(M7:M11)</f>
        <v>0</v>
      </c>
      <c r="N12" s="69">
        <f t="shared" si="1"/>
        <v>0</v>
      </c>
      <c r="O12" s="63">
        <f t="shared" si="0"/>
        <v>0</v>
      </c>
      <c r="P12" s="68"/>
      <c r="Q12" s="69">
        <f t="shared" si="1"/>
        <v>0</v>
      </c>
      <c r="R12" s="69">
        <f t="shared" si="1"/>
        <v>0</v>
      </c>
      <c r="S12" s="68"/>
      <c r="U12" s="37" t="s">
        <v>3</v>
      </c>
    </row>
    <row r="13" spans="1:21" x14ac:dyDescent="0.2">
      <c r="C13" s="150"/>
    </row>
    <row r="14" spans="1:21" x14ac:dyDescent="0.2">
      <c r="C14" s="150"/>
    </row>
    <row r="15" spans="1:21" x14ac:dyDescent="0.2">
      <c r="C15" s="150"/>
    </row>
    <row r="16" spans="1:21" x14ac:dyDescent="0.2">
      <c r="A16" s="37"/>
      <c r="B16" s="187" t="s">
        <v>169</v>
      </c>
      <c r="C16" s="187"/>
      <c r="D16" s="187"/>
    </row>
    <row r="17" spans="1:7" x14ac:dyDescent="0.2">
      <c r="A17" s="37"/>
      <c r="B17" s="150"/>
    </row>
    <row r="18" spans="1:7" x14ac:dyDescent="0.2">
      <c r="A18" s="37"/>
      <c r="B18" s="150"/>
    </row>
    <row r="19" spans="1:7" x14ac:dyDescent="0.2">
      <c r="A19" s="37"/>
      <c r="B19" s="150"/>
      <c r="C19" s="152" t="s">
        <v>113</v>
      </c>
      <c r="D19" s="153"/>
      <c r="E19" s="153"/>
    </row>
    <row r="20" spans="1:7" x14ac:dyDescent="0.2">
      <c r="A20" s="37"/>
      <c r="B20" s="150"/>
    </row>
    <row r="21" spans="1:7" x14ac:dyDescent="0.2">
      <c r="A21" s="37"/>
      <c r="B21" s="150"/>
      <c r="F21" s="152" t="s">
        <v>114</v>
      </c>
      <c r="G21" s="37" t="s">
        <v>22</v>
      </c>
    </row>
    <row r="22" spans="1:7" x14ac:dyDescent="0.2">
      <c r="A22" s="37"/>
      <c r="B22" s="150"/>
      <c r="C22" s="152" t="s">
        <v>115</v>
      </c>
      <c r="D22" s="153"/>
      <c r="E22" s="153"/>
    </row>
  </sheetData>
  <mergeCells count="6">
    <mergeCell ref="B16:D16"/>
    <mergeCell ref="C2:J2"/>
    <mergeCell ref="C3:J3"/>
    <mergeCell ref="J5:S5"/>
    <mergeCell ref="A7:A12"/>
    <mergeCell ref="B7:B12"/>
  </mergeCells>
  <pageMargins left="0.19685039370078741" right="0.19685039370078741" top="0.19685039370078741" bottom="0.19685039370078741" header="0.19685039370078741" footer="0.19685039370078741"/>
  <pageSetup paperSize="9" scale="49"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RM!#REF!</xm:f>
          </x14:formula1>
          <xm:sqref>G7:G11</xm:sqref>
        </x14:dataValidation>
        <x14:dataValidation type="list" allowBlank="1" showInputMessage="1" showErrorMessage="1">
          <x14:formula1>
            <xm:f>RM!$B$1:$B$4</xm:f>
          </x14:formula1>
          <xm:sqref>P7:P11</xm:sqref>
        </x14:dataValidation>
        <x14:dataValidation type="list" allowBlank="1" showInputMessage="1" showErrorMessage="1">
          <x14:formula1>
            <xm:f>RM!$B$29:$B$34</xm:f>
          </x14:formula1>
          <xm:sqref>C7:C11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workbookViewId="0">
      <selection activeCell="A6" sqref="A6"/>
    </sheetView>
  </sheetViews>
  <sheetFormatPr defaultRowHeight="12.75" x14ac:dyDescent="0.2"/>
  <cols>
    <col min="1" max="1" width="15.28515625" style="37" customWidth="1"/>
    <col min="2" max="2" width="22.5703125" style="37" bestFit="1" customWidth="1"/>
    <col min="3" max="3" width="65" style="37" bestFit="1" customWidth="1"/>
    <col min="4" max="4" width="11.85546875" style="37" bestFit="1" customWidth="1"/>
    <col min="5" max="5" width="36.140625" style="37" bestFit="1" customWidth="1"/>
    <col min="6" max="6" width="14.42578125" style="37" bestFit="1" customWidth="1"/>
    <col min="7" max="7" width="13" style="37" bestFit="1" customWidth="1"/>
    <col min="8" max="8" width="14.42578125" style="37" bestFit="1" customWidth="1"/>
    <col min="9" max="9" width="9.140625" style="37" customWidth="1"/>
    <col min="10" max="10" width="5.5703125" style="37" customWidth="1"/>
    <col min="11" max="16384" width="9.140625" style="37"/>
  </cols>
  <sheetData>
    <row r="1" spans="1:8" ht="21" thickBot="1" x14ac:dyDescent="0.35">
      <c r="A1" s="39" t="s">
        <v>138</v>
      </c>
    </row>
    <row r="2" spans="1:8" x14ac:dyDescent="0.2">
      <c r="A2" s="88" t="s">
        <v>10</v>
      </c>
      <c r="B2" s="194"/>
      <c r="C2" s="195"/>
      <c r="D2" s="195"/>
      <c r="E2" s="199"/>
    </row>
    <row r="3" spans="1:8" x14ac:dyDescent="0.2">
      <c r="A3" s="89" t="s">
        <v>11</v>
      </c>
      <c r="B3" s="194"/>
      <c r="C3" s="195"/>
      <c r="D3" s="195"/>
      <c r="E3" s="199"/>
    </row>
    <row r="5" spans="1:8" ht="18.75" x14ac:dyDescent="0.3">
      <c r="A5" s="40" t="s">
        <v>132</v>
      </c>
      <c r="B5" s="41"/>
      <c r="D5" s="41"/>
      <c r="E5" s="41"/>
      <c r="F5" s="41"/>
      <c r="G5" s="41"/>
      <c r="H5" s="41"/>
    </row>
    <row r="6" spans="1:8" ht="16.5" x14ac:dyDescent="0.3">
      <c r="A6" s="42" t="s">
        <v>200</v>
      </c>
      <c r="B6" s="182"/>
      <c r="C6" s="43"/>
      <c r="D6" s="43"/>
      <c r="E6" s="43"/>
      <c r="F6" s="43"/>
      <c r="G6" s="43"/>
      <c r="H6" s="44"/>
    </row>
    <row r="7" spans="1:8" ht="16.5" x14ac:dyDescent="0.2">
      <c r="A7" s="210" t="s">
        <v>9</v>
      </c>
      <c r="B7" s="212" t="s">
        <v>13</v>
      </c>
      <c r="C7" s="213"/>
      <c r="D7" s="214"/>
      <c r="E7" s="211" t="s">
        <v>140</v>
      </c>
      <c r="F7" s="209" t="s">
        <v>12</v>
      </c>
      <c r="G7" s="209"/>
      <c r="H7" s="209"/>
    </row>
    <row r="8" spans="1:8" ht="33" x14ac:dyDescent="0.2">
      <c r="A8" s="210"/>
      <c r="B8" s="215"/>
      <c r="C8" s="216"/>
      <c r="D8" s="217"/>
      <c r="E8" s="211"/>
      <c r="F8" s="45" t="s">
        <v>32</v>
      </c>
      <c r="G8" s="45" t="s">
        <v>33</v>
      </c>
      <c r="H8" s="45" t="s">
        <v>34</v>
      </c>
    </row>
    <row r="9" spans="1:8" ht="16.5" customHeight="1" x14ac:dyDescent="0.2">
      <c r="A9" s="206" t="s">
        <v>156</v>
      </c>
      <c r="B9" s="218"/>
      <c r="C9" s="219"/>
      <c r="D9" s="220"/>
      <c r="E9" s="46"/>
      <c r="F9" s="162"/>
      <c r="G9" s="184"/>
      <c r="H9" s="104">
        <f>F9+G9</f>
        <v>0</v>
      </c>
    </row>
    <row r="10" spans="1:8" ht="16.5" customHeight="1" x14ac:dyDescent="0.2">
      <c r="A10" s="207"/>
      <c r="B10" s="224"/>
      <c r="C10" s="225"/>
      <c r="D10" s="226"/>
      <c r="E10" s="103"/>
      <c r="F10" s="162"/>
      <c r="G10" s="184"/>
      <c r="H10" s="104">
        <f t="shared" ref="H10:H11" si="0">F10+G10</f>
        <v>0</v>
      </c>
    </row>
    <row r="11" spans="1:8" ht="16.5" customHeight="1" x14ac:dyDescent="0.2">
      <c r="A11" s="207"/>
      <c r="B11" s="224"/>
      <c r="C11" s="225"/>
      <c r="D11" s="226"/>
      <c r="E11" s="103"/>
      <c r="F11" s="162"/>
      <c r="G11" s="184"/>
      <c r="H11" s="104">
        <f t="shared" si="0"/>
        <v>0</v>
      </c>
    </row>
    <row r="12" spans="1:8" ht="16.5" customHeight="1" x14ac:dyDescent="0.2">
      <c r="A12" s="207"/>
      <c r="B12" s="224"/>
      <c r="C12" s="225"/>
      <c r="D12" s="226"/>
      <c r="E12" s="103"/>
      <c r="F12" s="162"/>
      <c r="G12" s="184"/>
      <c r="H12" s="104">
        <f>F12+G12</f>
        <v>0</v>
      </c>
    </row>
    <row r="13" spans="1:8" ht="16.5" x14ac:dyDescent="0.2">
      <c r="A13" s="207"/>
      <c r="B13" s="218"/>
      <c r="C13" s="219"/>
      <c r="D13" s="220"/>
      <c r="E13" s="103"/>
      <c r="F13" s="162"/>
      <c r="G13" s="184"/>
      <c r="H13" s="104">
        <f>F13+G13</f>
        <v>0</v>
      </c>
    </row>
    <row r="14" spans="1:8" ht="49.5" customHeight="1" x14ac:dyDescent="0.2">
      <c r="A14" s="208"/>
      <c r="B14" s="221" t="s">
        <v>38</v>
      </c>
      <c r="C14" s="222"/>
      <c r="D14" s="222"/>
      <c r="E14" s="223"/>
      <c r="F14" s="183">
        <f>SUM(F9:F13)</f>
        <v>0</v>
      </c>
      <c r="G14" s="183">
        <f>SUM(G9:G13)</f>
        <v>0</v>
      </c>
      <c r="H14" s="183">
        <f t="shared" ref="H14" si="1">SUM(H9:H13)</f>
        <v>0</v>
      </c>
    </row>
    <row r="15" spans="1:8" x14ac:dyDescent="0.2">
      <c r="A15" s="200" t="s">
        <v>143</v>
      </c>
      <c r="B15" s="201"/>
      <c r="C15" s="201"/>
      <c r="D15" s="201"/>
      <c r="E15" s="201"/>
      <c r="F15" s="201"/>
      <c r="G15" s="201"/>
      <c r="H15" s="202"/>
    </row>
    <row r="16" spans="1:8" x14ac:dyDescent="0.2">
      <c r="A16" s="203"/>
      <c r="B16" s="204"/>
      <c r="C16" s="204"/>
      <c r="D16" s="204"/>
      <c r="E16" s="204"/>
      <c r="F16" s="204"/>
      <c r="G16" s="204"/>
      <c r="H16" s="205"/>
    </row>
    <row r="17" spans="1:8" x14ac:dyDescent="0.2">
      <c r="A17" s="168"/>
      <c r="B17" s="168"/>
      <c r="C17" s="168"/>
      <c r="D17" s="168"/>
      <c r="E17" s="168"/>
      <c r="F17" s="168"/>
      <c r="G17" s="168"/>
      <c r="H17" s="168"/>
    </row>
    <row r="18" spans="1:8" x14ac:dyDescent="0.2">
      <c r="A18" s="47"/>
      <c r="B18" s="150"/>
      <c r="C18" s="155" t="s">
        <v>170</v>
      </c>
    </row>
    <row r="19" spans="1:8" x14ac:dyDescent="0.2">
      <c r="B19" s="150"/>
    </row>
    <row r="20" spans="1:8" x14ac:dyDescent="0.2">
      <c r="B20" s="150"/>
    </row>
    <row r="21" spans="1:8" x14ac:dyDescent="0.2">
      <c r="B21" s="150"/>
      <c r="C21" s="155" t="s">
        <v>113</v>
      </c>
      <c r="D21" s="153"/>
      <c r="E21" s="153"/>
    </row>
    <row r="22" spans="1:8" x14ac:dyDescent="0.2">
      <c r="B22" s="150"/>
      <c r="C22" s="155"/>
    </row>
    <row r="23" spans="1:8" x14ac:dyDescent="0.2">
      <c r="B23" s="150"/>
      <c r="C23" s="155"/>
      <c r="F23" s="152" t="s">
        <v>114</v>
      </c>
      <c r="G23" s="37" t="s">
        <v>22</v>
      </c>
    </row>
    <row r="24" spans="1:8" x14ac:dyDescent="0.2">
      <c r="B24" s="150"/>
      <c r="C24" s="155" t="s">
        <v>115</v>
      </c>
      <c r="D24" s="153"/>
      <c r="E24" s="153"/>
    </row>
    <row r="25" spans="1:8" ht="18" x14ac:dyDescent="0.25">
      <c r="B25" s="151"/>
      <c r="C25" s="150"/>
      <c r="D25" s="152"/>
    </row>
  </sheetData>
  <mergeCells count="14">
    <mergeCell ref="B2:E2"/>
    <mergeCell ref="B3:E3"/>
    <mergeCell ref="A15:H16"/>
    <mergeCell ref="A9:A14"/>
    <mergeCell ref="F7:H7"/>
    <mergeCell ref="A7:A8"/>
    <mergeCell ref="E7:E8"/>
    <mergeCell ref="B7:D8"/>
    <mergeCell ref="B9:D9"/>
    <mergeCell ref="B13:D13"/>
    <mergeCell ref="B14:E14"/>
    <mergeCell ref="B12:D12"/>
    <mergeCell ref="B10:D10"/>
    <mergeCell ref="B11:D11"/>
  </mergeCells>
  <pageMargins left="0.19685039370078741" right="0.19685039370078741" top="0.19685039370078741" bottom="0.19685039370078741" header="0.19685039370078741" footer="0.19685039370078741"/>
  <pageSetup paperSize="9" scale="7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topLeftCell="A13" zoomScale="120" zoomScaleNormal="120" workbookViewId="0">
      <selection activeCell="C14" sqref="C14:D14"/>
    </sheetView>
  </sheetViews>
  <sheetFormatPr defaultRowHeight="20.100000000000001" customHeight="1" x14ac:dyDescent="0.2"/>
  <cols>
    <col min="1" max="1" width="9.140625" style="29"/>
    <col min="2" max="2" width="6.28515625" style="30" bestFit="1" customWidth="1"/>
    <col min="3" max="3" width="100.5703125" style="29" customWidth="1"/>
    <col min="4" max="4" width="14.7109375" style="29" customWidth="1"/>
    <col min="5" max="5" width="14.85546875" style="29" bestFit="1" customWidth="1"/>
    <col min="6" max="6" width="12.7109375" style="29" bestFit="1" customWidth="1"/>
    <col min="7" max="7" width="15.85546875" style="29" customWidth="1"/>
    <col min="8" max="8" width="9.140625" style="29"/>
    <col min="9" max="9" width="10.140625" style="29" bestFit="1" customWidth="1"/>
    <col min="10" max="16384" width="9.140625" style="29"/>
  </cols>
  <sheetData>
    <row r="1" spans="1:9" ht="18.75" customHeight="1" x14ac:dyDescent="0.2">
      <c r="A1" s="26" t="s">
        <v>133</v>
      </c>
      <c r="B1" s="27"/>
      <c r="C1" s="28"/>
      <c r="D1" s="28"/>
      <c r="E1" s="28"/>
      <c r="F1" s="28"/>
    </row>
    <row r="2" spans="1:9" ht="18.75" customHeight="1" thickBot="1" x14ac:dyDescent="0.25"/>
    <row r="3" spans="1:9" ht="18.75" customHeight="1" x14ac:dyDescent="0.2">
      <c r="B3" s="34" t="s">
        <v>55</v>
      </c>
      <c r="C3" s="33" t="s">
        <v>27</v>
      </c>
      <c r="D3" s="92"/>
      <c r="E3" s="35" t="s">
        <v>28</v>
      </c>
    </row>
    <row r="4" spans="1:9" ht="18.75" customHeight="1" x14ac:dyDescent="0.2">
      <c r="B4" s="227" t="s">
        <v>58</v>
      </c>
      <c r="C4" s="228"/>
      <c r="D4" s="228"/>
      <c r="E4" s="229"/>
    </row>
    <row r="5" spans="1:9" ht="18.75" customHeight="1" x14ac:dyDescent="0.2">
      <c r="B5" s="21" t="s">
        <v>35</v>
      </c>
      <c r="C5" s="230" t="s">
        <v>141</v>
      </c>
      <c r="D5" s="231"/>
      <c r="E5" s="10">
        <f>'TI Lista troškova bez općih tr.'!Q22</f>
        <v>0</v>
      </c>
      <c r="F5" s="31"/>
    </row>
    <row r="6" spans="1:9" ht="18.75" customHeight="1" x14ac:dyDescent="0.2">
      <c r="B6" s="22" t="s">
        <v>36</v>
      </c>
      <c r="C6" s="238" t="s">
        <v>134</v>
      </c>
      <c r="D6" s="239"/>
      <c r="E6" s="11">
        <f>E5*12%</f>
        <v>0</v>
      </c>
      <c r="F6" s="31"/>
    </row>
    <row r="7" spans="1:9" ht="18.75" customHeight="1" x14ac:dyDescent="0.2">
      <c r="B7" s="22" t="s">
        <v>37</v>
      </c>
      <c r="C7" s="238" t="s">
        <v>142</v>
      </c>
      <c r="D7" s="239"/>
      <c r="E7" s="12">
        <f>'TII Opci troskovi'!Q12</f>
        <v>0</v>
      </c>
    </row>
    <row r="8" spans="1:9" ht="37.5" customHeight="1" x14ac:dyDescent="0.2">
      <c r="B8" s="23" t="s">
        <v>39</v>
      </c>
      <c r="C8" s="253" t="s">
        <v>135</v>
      </c>
      <c r="D8" s="254"/>
      <c r="E8" s="13"/>
    </row>
    <row r="9" spans="1:9" ht="18.75" customHeight="1" x14ac:dyDescent="0.2">
      <c r="B9" s="23" t="s">
        <v>40</v>
      </c>
      <c r="C9" s="251" t="s">
        <v>29</v>
      </c>
      <c r="D9" s="252"/>
      <c r="E9" s="14">
        <f>E7-E8</f>
        <v>0</v>
      </c>
    </row>
    <row r="10" spans="1:9" ht="18.75" customHeight="1" x14ac:dyDescent="0.2">
      <c r="B10" s="24" t="s">
        <v>46</v>
      </c>
      <c r="C10" s="236" t="s">
        <v>57</v>
      </c>
      <c r="D10" s="237"/>
      <c r="E10" s="15">
        <f>E5+E8</f>
        <v>0</v>
      </c>
    </row>
    <row r="11" spans="1:9" ht="18.75" customHeight="1" x14ac:dyDescent="0.2">
      <c r="B11" s="255" t="s">
        <v>44</v>
      </c>
      <c r="C11" s="256"/>
      <c r="D11" s="257"/>
      <c r="E11" s="258"/>
    </row>
    <row r="12" spans="1:9" ht="18.75" customHeight="1" x14ac:dyDescent="0.2">
      <c r="B12" s="80" t="s">
        <v>196</v>
      </c>
      <c r="C12" s="240" t="s">
        <v>60</v>
      </c>
      <c r="D12" s="241"/>
      <c r="E12" s="177"/>
    </row>
    <row r="13" spans="1:9" ht="16.5" x14ac:dyDescent="0.2">
      <c r="B13" s="80" t="s">
        <v>45</v>
      </c>
      <c r="C13" s="259" t="s">
        <v>213</v>
      </c>
      <c r="D13" s="260"/>
      <c r="E13" s="17">
        <f>50000*E12</f>
        <v>0</v>
      </c>
    </row>
    <row r="14" spans="1:9" ht="78.75" customHeight="1" x14ac:dyDescent="0.2">
      <c r="B14" s="80" t="s">
        <v>136</v>
      </c>
      <c r="C14" s="261" t="s">
        <v>212</v>
      </c>
      <c r="D14" s="262"/>
      <c r="E14" s="178"/>
    </row>
    <row r="15" spans="1:9" ht="15.75" x14ac:dyDescent="0.2">
      <c r="B15" s="80"/>
      <c r="C15" s="236" t="s">
        <v>73</v>
      </c>
      <c r="D15" s="237"/>
      <c r="E15" s="15">
        <f>E14*85%</f>
        <v>0</v>
      </c>
      <c r="I15" s="31"/>
    </row>
    <row r="16" spans="1:9" ht="18.75" customHeight="1" x14ac:dyDescent="0.2">
      <c r="B16" s="80"/>
      <c r="C16" s="236" t="s">
        <v>74</v>
      </c>
      <c r="D16" s="237"/>
      <c r="E16" s="15">
        <f>E14*15%</f>
        <v>0</v>
      </c>
    </row>
    <row r="17" spans="2:9" ht="18.75" customHeight="1" thickBot="1" x14ac:dyDescent="0.25">
      <c r="B17" s="80" t="s">
        <v>47</v>
      </c>
      <c r="C17" s="232" t="s">
        <v>56</v>
      </c>
      <c r="D17" s="233"/>
      <c r="E17" s="18">
        <f>E10-E14</f>
        <v>0</v>
      </c>
      <c r="I17" s="31"/>
    </row>
    <row r="18" spans="2:9" ht="18.75" customHeight="1" x14ac:dyDescent="0.2">
      <c r="B18" s="242" t="s">
        <v>30</v>
      </c>
      <c r="C18" s="243"/>
      <c r="D18" s="244"/>
      <c r="E18" s="245"/>
      <c r="I18" s="31"/>
    </row>
    <row r="19" spans="2:9" ht="18.75" customHeight="1" x14ac:dyDescent="0.2">
      <c r="B19" s="25" t="s">
        <v>48</v>
      </c>
      <c r="C19" s="234" t="s">
        <v>203</v>
      </c>
      <c r="D19" s="235"/>
      <c r="E19" s="16">
        <f>'TI Lista troškova bez općih tr.'!R22+'TII Opci troskovi'!R12</f>
        <v>0</v>
      </c>
    </row>
    <row r="20" spans="2:9" ht="18.75" customHeight="1" x14ac:dyDescent="0.2">
      <c r="B20" s="25" t="s">
        <v>49</v>
      </c>
      <c r="C20" s="234" t="s">
        <v>59</v>
      </c>
      <c r="D20" s="235"/>
      <c r="E20" s="16">
        <f>'TIII Neprihvatljivi tr.'!H14</f>
        <v>0</v>
      </c>
    </row>
    <row r="21" spans="2:9" ht="18.75" customHeight="1" x14ac:dyDescent="0.2">
      <c r="B21" s="25" t="s">
        <v>50</v>
      </c>
      <c r="C21" s="234" t="s">
        <v>197</v>
      </c>
      <c r="D21" s="235"/>
      <c r="E21" s="16">
        <f>E9+E17</f>
        <v>0</v>
      </c>
    </row>
    <row r="22" spans="2:9" ht="18.75" customHeight="1" thickBot="1" x14ac:dyDescent="0.25">
      <c r="B22" s="25" t="s">
        <v>51</v>
      </c>
      <c r="C22" s="232" t="s">
        <v>202</v>
      </c>
      <c r="D22" s="233"/>
      <c r="E22" s="18">
        <f>E19+E20+E21</f>
        <v>0</v>
      </c>
    </row>
    <row r="23" spans="2:9" ht="18.75" customHeight="1" x14ac:dyDescent="0.2">
      <c r="B23" s="242" t="s">
        <v>66</v>
      </c>
      <c r="C23" s="243"/>
      <c r="D23" s="171"/>
      <c r="E23" s="19"/>
    </row>
    <row r="24" spans="2:9" ht="18.75" customHeight="1" x14ac:dyDescent="0.2">
      <c r="B24" s="20"/>
      <c r="C24" s="6" t="s">
        <v>31</v>
      </c>
      <c r="D24" s="93" t="s">
        <v>69</v>
      </c>
      <c r="E24" s="9" t="s">
        <v>28</v>
      </c>
    </row>
    <row r="25" spans="2:9" ht="18.75" customHeight="1" x14ac:dyDescent="0.2">
      <c r="B25" s="94"/>
      <c r="C25" s="95" t="s">
        <v>68</v>
      </c>
      <c r="D25" s="96" t="e">
        <f>E25/$E$30</f>
        <v>#DIV/0!</v>
      </c>
      <c r="E25" s="97">
        <f>'TI Lista troškova bez općih tr.'!O22+'TII Opci troskovi'!O12</f>
        <v>0</v>
      </c>
    </row>
    <row r="26" spans="2:9" ht="18.75" customHeight="1" x14ac:dyDescent="0.2">
      <c r="B26" s="25" t="s">
        <v>52</v>
      </c>
      <c r="C26" s="179" t="s">
        <v>70</v>
      </c>
      <c r="D26" s="180" t="e">
        <f>E26/$E$30</f>
        <v>#DIV/0!</v>
      </c>
      <c r="E26" s="16">
        <f>E14</f>
        <v>0</v>
      </c>
    </row>
    <row r="27" spans="2:9" ht="18.75" customHeight="1" x14ac:dyDescent="0.2">
      <c r="B27" s="25" t="s">
        <v>53</v>
      </c>
      <c r="C27" s="179" t="s">
        <v>71</v>
      </c>
      <c r="D27" s="180" t="e">
        <f>E27/$E$30</f>
        <v>#DIV/0!</v>
      </c>
      <c r="E27" s="16">
        <f>E22</f>
        <v>0</v>
      </c>
    </row>
    <row r="28" spans="2:9" ht="18.75" customHeight="1" thickBot="1" x14ac:dyDescent="0.25">
      <c r="B28" s="25" t="s">
        <v>54</v>
      </c>
      <c r="C28" s="181" t="s">
        <v>67</v>
      </c>
      <c r="D28" s="180" t="e">
        <f>E28/$E$30</f>
        <v>#DIV/0!</v>
      </c>
      <c r="E28" s="18">
        <f>E26+E27</f>
        <v>0</v>
      </c>
    </row>
    <row r="29" spans="2:9" ht="18.75" customHeight="1" x14ac:dyDescent="0.25">
      <c r="B29" s="32" t="s">
        <v>43</v>
      </c>
      <c r="C29" s="7" t="s">
        <v>198</v>
      </c>
      <c r="D29" s="7"/>
      <c r="H29" s="91"/>
    </row>
    <row r="30" spans="2:9" ht="18.75" customHeight="1" x14ac:dyDescent="0.2">
      <c r="B30" s="29"/>
      <c r="C30" s="5" t="s">
        <v>199</v>
      </c>
      <c r="D30" s="5"/>
      <c r="E30" s="8"/>
    </row>
    <row r="31" spans="2:9" ht="18.75" customHeight="1" x14ac:dyDescent="0.2">
      <c r="B31" s="29"/>
      <c r="C31" s="5"/>
      <c r="D31" s="5"/>
      <c r="E31" s="8"/>
      <c r="F31" s="8"/>
      <c r="G31" s="8"/>
    </row>
    <row r="32" spans="2:9" ht="18.75" customHeight="1" x14ac:dyDescent="0.2">
      <c r="C32" s="154" t="s">
        <v>116</v>
      </c>
      <c r="D32" s="152"/>
      <c r="E32" s="156"/>
      <c r="F32" s="8"/>
      <c r="G32" s="8"/>
    </row>
    <row r="33" spans="2:9" ht="18.75" customHeight="1" x14ac:dyDescent="0.2">
      <c r="C33" s="150"/>
      <c r="D33" s="37"/>
      <c r="E33" s="157"/>
      <c r="F33" s="8"/>
      <c r="G33" s="8"/>
    </row>
    <row r="34" spans="2:9" ht="18.75" customHeight="1" x14ac:dyDescent="0.2">
      <c r="C34" s="150" t="s">
        <v>117</v>
      </c>
      <c r="D34" s="37"/>
      <c r="E34" s="157"/>
      <c r="F34" s="8"/>
      <c r="G34" s="8"/>
    </row>
    <row r="35" spans="2:9" ht="18.75" customHeight="1" x14ac:dyDescent="0.2">
      <c r="C35" s="150"/>
      <c r="D35" s="152"/>
      <c r="E35" s="157"/>
      <c r="F35" s="8"/>
      <c r="G35" s="8"/>
    </row>
    <row r="36" spans="2:9" ht="18.75" customHeight="1" x14ac:dyDescent="0.2">
      <c r="C36" s="155" t="s">
        <v>118</v>
      </c>
      <c r="D36" s="37" t="s">
        <v>119</v>
      </c>
      <c r="E36" s="157"/>
      <c r="F36" s="8"/>
      <c r="G36" s="8"/>
    </row>
    <row r="37" spans="2:9" ht="20.100000000000001" hidden="1" customHeight="1" thickBot="1" x14ac:dyDescent="0.25">
      <c r="B37" s="29" t="s">
        <v>122</v>
      </c>
    </row>
    <row r="38" spans="2:9" ht="63.75" hidden="1" thickBot="1" x14ac:dyDescent="0.25">
      <c r="B38" s="249" t="s">
        <v>81</v>
      </c>
      <c r="C38" s="250"/>
      <c r="D38" s="105" t="s">
        <v>78</v>
      </c>
      <c r="E38" s="105" t="s">
        <v>19</v>
      </c>
      <c r="F38" s="106" t="s">
        <v>79</v>
      </c>
      <c r="G38" s="146" t="s">
        <v>96</v>
      </c>
    </row>
    <row r="39" spans="2:9" ht="20.100000000000001" hidden="1" customHeight="1" thickBot="1" x14ac:dyDescent="0.25">
      <c r="B39" s="263" t="s">
        <v>25</v>
      </c>
      <c r="C39" s="264"/>
      <c r="D39" s="131" t="e">
        <f>D40+D41+D42</f>
        <v>#REF!</v>
      </c>
      <c r="E39" s="131" t="e">
        <f>E40+E41+E42</f>
        <v>#REF!</v>
      </c>
      <c r="F39" s="132" t="e">
        <f>F40+F41+F42</f>
        <v>#REF!</v>
      </c>
      <c r="G39" s="147" t="e">
        <f>D39/$D$39</f>
        <v>#REF!</v>
      </c>
    </row>
    <row r="40" spans="2:9" ht="20.100000000000001" hidden="1" customHeight="1" thickBot="1" x14ac:dyDescent="0.25">
      <c r="B40" s="109" t="s">
        <v>84</v>
      </c>
      <c r="C40" s="110" t="s">
        <v>90</v>
      </c>
      <c r="D40" s="143" t="e">
        <f>'TI Lista troškova bez općih tr.'!Q22+#REF!</f>
        <v>#REF!</v>
      </c>
      <c r="E40" s="111" t="e">
        <f>'TI Lista troškova bez općih tr.'!R22+#REF!</f>
        <v>#REF!</v>
      </c>
      <c r="F40" s="112" t="e">
        <f>SUM(D40:E40)</f>
        <v>#REF!</v>
      </c>
      <c r="G40" s="148" t="e">
        <f t="shared" ref="G40:G42" si="0">D40/$D$39</f>
        <v>#REF!</v>
      </c>
    </row>
    <row r="41" spans="2:9" ht="20.100000000000001" hidden="1" customHeight="1" thickBot="1" x14ac:dyDescent="0.25">
      <c r="B41" s="113" t="s">
        <v>97</v>
      </c>
      <c r="C41" s="114" t="s">
        <v>91</v>
      </c>
      <c r="D41" s="144" t="e">
        <f>'TI Lista troškova bez općih tr.'!#REF!+#REF!</f>
        <v>#REF!</v>
      </c>
      <c r="E41" s="115" t="e">
        <f>'TI Lista troškova bez općih tr.'!#REF!+#REF!</f>
        <v>#REF!</v>
      </c>
      <c r="F41" s="116" t="e">
        <f>SUM(D41:E41)</f>
        <v>#REF!</v>
      </c>
      <c r="G41" s="148" t="e">
        <f t="shared" si="0"/>
        <v>#REF!</v>
      </c>
    </row>
    <row r="42" spans="2:9" ht="20.100000000000001" hidden="1" customHeight="1" thickBot="1" x14ac:dyDescent="0.25">
      <c r="B42" s="117" t="s">
        <v>98</v>
      </c>
      <c r="C42" s="118" t="s">
        <v>92</v>
      </c>
      <c r="D42" s="145" t="e">
        <f>'TI Lista troškova bez općih tr.'!#REF!+#REF!</f>
        <v>#REF!</v>
      </c>
      <c r="E42" s="119" t="e">
        <f>'TI Lista troškova bez općih tr.'!#REF!+#REF!</f>
        <v>#REF!</v>
      </c>
      <c r="F42" s="120" t="e">
        <f>SUM(D42:E42)</f>
        <v>#REF!</v>
      </c>
      <c r="G42" s="148" t="e">
        <f t="shared" si="0"/>
        <v>#REF!</v>
      </c>
      <c r="I42" s="31"/>
    </row>
    <row r="43" spans="2:9" ht="20.100000000000001" hidden="1" customHeight="1" thickBot="1" x14ac:dyDescent="0.25">
      <c r="B43" s="263" t="s">
        <v>83</v>
      </c>
      <c r="C43" s="264"/>
      <c r="D43" s="131" t="e">
        <f>D44+D45+D46</f>
        <v>#REF!</v>
      </c>
      <c r="E43" s="131" t="e">
        <f>E44+E45+E46</f>
        <v>#REF!</v>
      </c>
      <c r="F43" s="132" t="e">
        <f>F44+F45+F46</f>
        <v>#REF!</v>
      </c>
      <c r="G43" s="133" t="e">
        <f>D43/$D$43</f>
        <v>#REF!</v>
      </c>
      <c r="I43" s="31"/>
    </row>
    <row r="44" spans="2:9" ht="20.100000000000001" hidden="1" customHeight="1" thickBot="1" x14ac:dyDescent="0.25">
      <c r="B44" s="109" t="s">
        <v>99</v>
      </c>
      <c r="C44" s="110" t="s">
        <v>93</v>
      </c>
      <c r="D44" s="143" t="e">
        <f>#REF!</f>
        <v>#REF!</v>
      </c>
      <c r="E44" s="111" t="e">
        <f>#REF!</f>
        <v>#REF!</v>
      </c>
      <c r="F44" s="112" t="e">
        <f>SUM(D44:E44)</f>
        <v>#REF!</v>
      </c>
      <c r="G44" s="142" t="e">
        <f t="shared" ref="G44:G46" si="1">D44/$D$43</f>
        <v>#REF!</v>
      </c>
      <c r="I44" s="31"/>
    </row>
    <row r="45" spans="2:9" ht="20.100000000000001" hidden="1" customHeight="1" thickBot="1" x14ac:dyDescent="0.25">
      <c r="B45" s="113" t="s">
        <v>100</v>
      </c>
      <c r="C45" s="114" t="s">
        <v>94</v>
      </c>
      <c r="D45" s="144" t="e">
        <f>#REF!</f>
        <v>#REF!</v>
      </c>
      <c r="E45" s="115" t="e">
        <f>#REF!</f>
        <v>#REF!</v>
      </c>
      <c r="F45" s="116" t="e">
        <f>SUM(D45:E45)</f>
        <v>#REF!</v>
      </c>
      <c r="G45" s="142" t="e">
        <f t="shared" si="1"/>
        <v>#REF!</v>
      </c>
      <c r="I45" s="31"/>
    </row>
    <row r="46" spans="2:9" ht="20.100000000000001" hidden="1" customHeight="1" thickBot="1" x14ac:dyDescent="0.25">
      <c r="B46" s="117" t="s">
        <v>101</v>
      </c>
      <c r="C46" s="118" t="s">
        <v>95</v>
      </c>
      <c r="D46" s="145" t="e">
        <f>#REF!</f>
        <v>#REF!</v>
      </c>
      <c r="E46" s="119" t="e">
        <f>#REF!</f>
        <v>#REF!</v>
      </c>
      <c r="F46" s="120" t="e">
        <f>SUM(D46:E46)</f>
        <v>#REF!</v>
      </c>
      <c r="G46" s="142" t="e">
        <f t="shared" si="1"/>
        <v>#REF!</v>
      </c>
      <c r="I46" s="31"/>
    </row>
    <row r="47" spans="2:9" ht="20.100000000000001" hidden="1" customHeight="1" thickBot="1" x14ac:dyDescent="0.25">
      <c r="B47" s="263" t="s">
        <v>26</v>
      </c>
      <c r="C47" s="264"/>
      <c r="D47" s="131" t="e">
        <f>D48+D49+D50</f>
        <v>#REF!</v>
      </c>
      <c r="E47" s="131" t="e">
        <f>E48+E49+E50</f>
        <v>#REF!</v>
      </c>
      <c r="F47" s="134" t="e">
        <f>SUM(D47:E47)</f>
        <v>#REF!</v>
      </c>
      <c r="G47" s="30"/>
      <c r="H47" s="31"/>
    </row>
    <row r="48" spans="2:9" ht="20.100000000000001" hidden="1" customHeight="1" x14ac:dyDescent="0.2">
      <c r="B48" s="109" t="s">
        <v>102</v>
      </c>
      <c r="C48" s="110" t="s">
        <v>75</v>
      </c>
      <c r="D48" s="111">
        <f>'TII Opci troskovi'!Q12</f>
        <v>0</v>
      </c>
      <c r="E48" s="111">
        <f>'TII Opci troskovi'!R12</f>
        <v>0</v>
      </c>
      <c r="F48" s="121">
        <f t="shared" ref="F48:F50" si="2">SUM(D48:E48)</f>
        <v>0</v>
      </c>
      <c r="G48" s="30"/>
      <c r="H48" s="31"/>
    </row>
    <row r="49" spans="1:10" ht="20.100000000000001" hidden="1" customHeight="1" x14ac:dyDescent="0.2">
      <c r="B49" s="113" t="s">
        <v>103</v>
      </c>
      <c r="C49" s="114" t="s">
        <v>76</v>
      </c>
      <c r="D49" s="115" t="e">
        <f>'TII Opci troskovi'!#REF!</f>
        <v>#REF!</v>
      </c>
      <c r="E49" s="115" t="e">
        <f>'TII Opci troskovi'!#REF!</f>
        <v>#REF!</v>
      </c>
      <c r="F49" s="122" t="e">
        <f t="shared" si="2"/>
        <v>#REF!</v>
      </c>
      <c r="G49" s="30"/>
      <c r="H49" s="31"/>
    </row>
    <row r="50" spans="1:10" ht="20.100000000000001" hidden="1" customHeight="1" thickBot="1" x14ac:dyDescent="0.25">
      <c r="B50" s="117" t="s">
        <v>104</v>
      </c>
      <c r="C50" s="118" t="s">
        <v>77</v>
      </c>
      <c r="D50" s="119" t="e">
        <f>'TII Opci troskovi'!#REF!</f>
        <v>#REF!</v>
      </c>
      <c r="E50" s="119" t="e">
        <f>'TII Opci troskovi'!#REF!</f>
        <v>#REF!</v>
      </c>
      <c r="F50" s="123" t="e">
        <f t="shared" si="2"/>
        <v>#REF!</v>
      </c>
      <c r="G50" s="30"/>
      <c r="H50" s="31"/>
    </row>
    <row r="51" spans="1:10" ht="16.5" hidden="1" thickBot="1" x14ac:dyDescent="0.25">
      <c r="A51" s="108"/>
      <c r="B51" s="263" t="s">
        <v>80</v>
      </c>
      <c r="C51" s="265"/>
      <c r="D51" s="246">
        <f>E6</f>
        <v>0</v>
      </c>
      <c r="E51" s="247"/>
      <c r="F51" s="248"/>
      <c r="G51" s="30"/>
      <c r="H51" s="31"/>
    </row>
    <row r="52" spans="1:10" ht="20.100000000000001" hidden="1" customHeight="1" thickBot="1" x14ac:dyDescent="0.25">
      <c r="A52" s="108"/>
      <c r="B52" s="263" t="s">
        <v>82</v>
      </c>
      <c r="C52" s="264"/>
      <c r="D52" s="135">
        <f>E8</f>
        <v>0</v>
      </c>
      <c r="E52" s="135" t="e">
        <f>F47-D52</f>
        <v>#REF!</v>
      </c>
      <c r="F52" s="134" t="e">
        <f>SUM(D52:E52)</f>
        <v>#REF!</v>
      </c>
      <c r="G52" s="30"/>
      <c r="H52" s="31"/>
    </row>
    <row r="53" spans="1:10" ht="20.100000000000001" hidden="1" customHeight="1" thickBot="1" x14ac:dyDescent="0.25">
      <c r="B53" s="268" t="s">
        <v>64</v>
      </c>
      <c r="C53" s="269"/>
      <c r="D53" s="136" t="e">
        <f>#REF!</f>
        <v>#REF!</v>
      </c>
      <c r="E53" s="30"/>
      <c r="F53" s="107"/>
      <c r="G53" s="30"/>
    </row>
    <row r="54" spans="1:10" ht="35.25" hidden="1" customHeight="1" thickBot="1" x14ac:dyDescent="0.25">
      <c r="B54" s="263" t="s">
        <v>89</v>
      </c>
      <c r="C54" s="264"/>
      <c r="D54" s="137" t="e">
        <f>D55+D56+D57</f>
        <v>#REF!</v>
      </c>
      <c r="E54" s="30"/>
      <c r="F54" s="107"/>
      <c r="G54" s="30"/>
    </row>
    <row r="55" spans="1:10" ht="20.100000000000001" hidden="1" customHeight="1" x14ac:dyDescent="0.2">
      <c r="B55" s="124" t="s">
        <v>105</v>
      </c>
      <c r="C55" s="110" t="s">
        <v>75</v>
      </c>
      <c r="D55" s="125" t="e">
        <f>$D$53*G44</f>
        <v>#REF!</v>
      </c>
      <c r="E55" s="30"/>
      <c r="F55" s="107"/>
      <c r="G55" s="30"/>
    </row>
    <row r="56" spans="1:10" ht="20.100000000000001" hidden="1" customHeight="1" x14ac:dyDescent="0.2">
      <c r="B56" s="126" t="s">
        <v>106</v>
      </c>
      <c r="C56" s="114" t="s">
        <v>76</v>
      </c>
      <c r="D56" s="127" t="e">
        <f>$D$53*G45</f>
        <v>#REF!</v>
      </c>
      <c r="E56" s="30"/>
      <c r="F56" s="107"/>
      <c r="G56" s="30"/>
    </row>
    <row r="57" spans="1:10" ht="20.100000000000001" hidden="1" customHeight="1" thickBot="1" x14ac:dyDescent="0.25">
      <c r="B57" s="117" t="s">
        <v>107</v>
      </c>
      <c r="C57" s="118" t="s">
        <v>77</v>
      </c>
      <c r="D57" s="128" t="e">
        <f>$D$53*G46</f>
        <v>#REF!</v>
      </c>
      <c r="E57" s="30"/>
      <c r="F57" s="107"/>
      <c r="G57" s="30"/>
    </row>
    <row r="58" spans="1:10" ht="39" hidden="1" customHeight="1" thickBot="1" x14ac:dyDescent="0.25">
      <c r="B58" s="266" t="s">
        <v>112</v>
      </c>
      <c r="C58" s="267"/>
      <c r="D58" s="149" t="e">
        <f>D59+D60+D61+D62</f>
        <v>#REF!</v>
      </c>
      <c r="E58" s="30"/>
      <c r="F58" s="107"/>
      <c r="G58" s="30"/>
    </row>
    <row r="59" spans="1:10" ht="20.100000000000001" hidden="1" customHeight="1" x14ac:dyDescent="0.2">
      <c r="B59" s="124" t="s">
        <v>108</v>
      </c>
      <c r="C59" s="138" t="s">
        <v>85</v>
      </c>
      <c r="D59" s="139">
        <f>D52</f>
        <v>0</v>
      </c>
      <c r="E59" s="30"/>
      <c r="F59" s="107"/>
      <c r="G59" s="30"/>
    </row>
    <row r="60" spans="1:10" ht="20.100000000000001" hidden="1" customHeight="1" x14ac:dyDescent="0.2">
      <c r="B60" s="126" t="s">
        <v>109</v>
      </c>
      <c r="C60" s="114" t="s">
        <v>86</v>
      </c>
      <c r="D60" s="140" t="e">
        <f>D40+D55</f>
        <v>#REF!</v>
      </c>
      <c r="E60" s="30"/>
      <c r="F60" s="107"/>
      <c r="G60" s="30"/>
    </row>
    <row r="61" spans="1:10" ht="20.100000000000001" hidden="1" customHeight="1" x14ac:dyDescent="0.2">
      <c r="B61" s="126" t="s">
        <v>110</v>
      </c>
      <c r="C61" s="114" t="s">
        <v>87</v>
      </c>
      <c r="D61" s="140" t="e">
        <f>D41+D56</f>
        <v>#REF!</v>
      </c>
      <c r="E61" s="30"/>
      <c r="F61" s="107"/>
      <c r="G61" s="30"/>
    </row>
    <row r="62" spans="1:10" ht="20.100000000000001" hidden="1" customHeight="1" thickBot="1" x14ac:dyDescent="0.25">
      <c r="B62" s="129" t="s">
        <v>111</v>
      </c>
      <c r="C62" s="130" t="s">
        <v>88</v>
      </c>
      <c r="D62" s="141" t="e">
        <f>D42+D57</f>
        <v>#REF!</v>
      </c>
      <c r="E62" s="30"/>
      <c r="F62" s="107"/>
      <c r="G62" s="30"/>
    </row>
    <row r="64" spans="1:10" ht="20.100000000000001" customHeight="1" x14ac:dyDescent="0.2">
      <c r="B64" s="29"/>
      <c r="F64" s="157"/>
      <c r="G64" s="37"/>
      <c r="H64" s="37"/>
      <c r="I64" s="37"/>
      <c r="J64" s="37"/>
    </row>
    <row r="65" spans="2:10" ht="20.100000000000001" customHeight="1" x14ac:dyDescent="0.2">
      <c r="B65" s="29"/>
      <c r="F65" s="157"/>
      <c r="G65" s="37"/>
      <c r="H65" s="37"/>
      <c r="I65" s="37"/>
      <c r="J65" s="37"/>
    </row>
    <row r="66" spans="2:10" ht="20.100000000000001" customHeight="1" x14ac:dyDescent="0.2">
      <c r="B66" s="29"/>
      <c r="F66" s="157"/>
      <c r="G66" s="37"/>
      <c r="H66" s="37"/>
      <c r="I66" s="37"/>
      <c r="J66" s="37"/>
    </row>
    <row r="67" spans="2:10" ht="20.100000000000001" customHeight="1" x14ac:dyDescent="0.2">
      <c r="B67" s="29"/>
      <c r="F67" s="157"/>
      <c r="G67" s="37"/>
      <c r="H67" s="37"/>
      <c r="I67" s="37"/>
      <c r="J67" s="37"/>
    </row>
    <row r="68" spans="2:10" ht="20.100000000000001" customHeight="1" x14ac:dyDescent="0.2">
      <c r="B68" s="29"/>
      <c r="F68" s="157"/>
      <c r="G68" s="37"/>
      <c r="H68" s="37"/>
      <c r="I68" s="37"/>
      <c r="J68" s="37"/>
    </row>
    <row r="69" spans="2:10" ht="20.100000000000001" customHeight="1" x14ac:dyDescent="0.2">
      <c r="C69" s="150"/>
      <c r="D69" s="37"/>
      <c r="E69" s="157"/>
      <c r="F69" s="157"/>
      <c r="G69" s="37"/>
      <c r="H69" s="37"/>
      <c r="I69" s="37"/>
      <c r="J69" s="37"/>
    </row>
    <row r="70" spans="2:10" ht="20.100000000000001" customHeight="1" x14ac:dyDescent="0.2">
      <c r="C70" s="150"/>
      <c r="D70" s="152"/>
      <c r="E70" s="157"/>
      <c r="F70" s="157"/>
      <c r="G70" s="37"/>
      <c r="H70" s="37"/>
      <c r="I70" s="37"/>
      <c r="J70" s="37"/>
    </row>
    <row r="71" spans="2:10" ht="20.100000000000001" customHeight="1" x14ac:dyDescent="0.2">
      <c r="E71" s="158"/>
      <c r="F71" s="158"/>
    </row>
  </sheetData>
  <mergeCells count="30">
    <mergeCell ref="B58:C58"/>
    <mergeCell ref="B54:C54"/>
    <mergeCell ref="B53:C53"/>
    <mergeCell ref="B52:C52"/>
    <mergeCell ref="B23:C23"/>
    <mergeCell ref="D51:F51"/>
    <mergeCell ref="B38:C38"/>
    <mergeCell ref="C9:D9"/>
    <mergeCell ref="C8:D8"/>
    <mergeCell ref="B11:E11"/>
    <mergeCell ref="C13:D13"/>
    <mergeCell ref="C14:D14"/>
    <mergeCell ref="B39:C39"/>
    <mergeCell ref="B43:C43"/>
    <mergeCell ref="B47:C47"/>
    <mergeCell ref="B51:C51"/>
    <mergeCell ref="B4:E4"/>
    <mergeCell ref="C5:D5"/>
    <mergeCell ref="C22:D22"/>
    <mergeCell ref="C21:D21"/>
    <mergeCell ref="C20:D20"/>
    <mergeCell ref="C17:D17"/>
    <mergeCell ref="C16:D16"/>
    <mergeCell ref="C15:D15"/>
    <mergeCell ref="C6:D6"/>
    <mergeCell ref="C7:D7"/>
    <mergeCell ref="C12:D12"/>
    <mergeCell ref="C10:D10"/>
    <mergeCell ref="B18:E18"/>
    <mergeCell ref="C19:D19"/>
  </mergeCells>
  <pageMargins left="0.19685039370078741" right="0.19685039370078741" top="0.19685039370078741" bottom="0.19685039370078741" header="0.19685039370078741" footer="0.19685039370078741"/>
  <pageSetup paperSize="9" scale="5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13" zoomScale="145" zoomScaleNormal="145" workbookViewId="0">
      <selection activeCell="B32" sqref="B32"/>
    </sheetView>
  </sheetViews>
  <sheetFormatPr defaultRowHeight="12" customHeight="1" x14ac:dyDescent="0.2"/>
  <cols>
    <col min="1" max="1" width="26.5703125" style="37" bestFit="1" customWidth="1"/>
    <col min="2" max="2" width="75.42578125" style="37" customWidth="1"/>
    <col min="3" max="7" width="9.140625" style="37"/>
    <col min="8" max="8" width="36.85546875" style="37" customWidth="1"/>
    <col min="9" max="12" width="9.140625" style="37"/>
    <col min="13" max="13" width="13.85546875" style="37" customWidth="1"/>
    <col min="14" max="16384" width="9.140625" style="37"/>
  </cols>
  <sheetData>
    <row r="1" spans="1:41" ht="12" customHeight="1" x14ac:dyDescent="0.2">
      <c r="A1" s="36" t="s">
        <v>41</v>
      </c>
      <c r="B1" s="166">
        <v>0</v>
      </c>
    </row>
    <row r="2" spans="1:41" ht="12" customHeight="1" x14ac:dyDescent="0.2">
      <c r="A2" s="36"/>
      <c r="B2" s="166">
        <v>0.5</v>
      </c>
    </row>
    <row r="3" spans="1:41" ht="12" customHeight="1" x14ac:dyDescent="0.2">
      <c r="A3" s="36"/>
      <c r="B3" s="166">
        <v>0.8</v>
      </c>
    </row>
    <row r="4" spans="1:41" ht="12" customHeight="1" x14ac:dyDescent="0.2">
      <c r="A4" s="36"/>
      <c r="B4" s="166">
        <v>1</v>
      </c>
    </row>
    <row r="5" spans="1:41" s="38" customFormat="1" ht="12" customHeight="1" x14ac:dyDescent="0.2">
      <c r="A5" s="169"/>
      <c r="C5" s="37"/>
    </row>
    <row r="6" spans="1:41" ht="12.75" x14ac:dyDescent="0.2">
      <c r="A6" s="175" t="s">
        <v>194</v>
      </c>
      <c r="B6" s="173" t="s">
        <v>172</v>
      </c>
      <c r="C6" s="85"/>
      <c r="D6" s="85"/>
      <c r="E6" s="173"/>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row>
    <row r="7" spans="1:41" ht="12.75" x14ac:dyDescent="0.2">
      <c r="A7" s="173"/>
      <c r="B7" s="173" t="s">
        <v>173</v>
      </c>
      <c r="C7" s="173"/>
      <c r="D7" s="176"/>
      <c r="E7" s="173"/>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row>
    <row r="8" spans="1:41" ht="12.75" x14ac:dyDescent="0.2">
      <c r="A8" s="173"/>
      <c r="B8" s="173" t="s">
        <v>174</v>
      </c>
      <c r="C8" s="85"/>
      <c r="D8" s="85"/>
      <c r="E8" s="173"/>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row>
    <row r="9" spans="1:41" ht="12.75" x14ac:dyDescent="0.2">
      <c r="A9" s="173"/>
      <c r="B9" s="173" t="s">
        <v>175</v>
      </c>
      <c r="C9" s="85"/>
      <c r="D9" s="85"/>
      <c r="E9" s="173"/>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row>
    <row r="10" spans="1:41" ht="12.75" x14ac:dyDescent="0.2">
      <c r="A10" s="173"/>
      <c r="B10" s="173" t="s">
        <v>176</v>
      </c>
      <c r="C10" s="85"/>
      <c r="D10" s="85"/>
      <c r="E10" s="173"/>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row>
    <row r="11" spans="1:41" ht="12.75" x14ac:dyDescent="0.2">
      <c r="A11" s="173"/>
      <c r="B11" s="173" t="s">
        <v>177</v>
      </c>
      <c r="C11" s="85"/>
      <c r="D11" s="85"/>
      <c r="E11" s="173"/>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row>
    <row r="12" spans="1:41" ht="12.75" x14ac:dyDescent="0.2">
      <c r="A12" s="173"/>
      <c r="B12" s="173" t="s">
        <v>178</v>
      </c>
      <c r="C12" s="85"/>
      <c r="D12" s="85"/>
      <c r="E12" s="173"/>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row>
    <row r="13" spans="1:41" ht="12.75" x14ac:dyDescent="0.2">
      <c r="A13" s="173"/>
      <c r="B13" s="173" t="s">
        <v>179</v>
      </c>
      <c r="C13" s="85"/>
      <c r="D13" s="85"/>
      <c r="E13" s="173"/>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row>
    <row r="14" spans="1:41" ht="12.75" x14ac:dyDescent="0.2">
      <c r="A14" s="173"/>
      <c r="B14" s="173" t="s">
        <v>180</v>
      </c>
      <c r="C14" s="85"/>
      <c r="D14" s="85"/>
      <c r="E14" s="173"/>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row>
    <row r="15" spans="1:41" ht="12.75" x14ac:dyDescent="0.2">
      <c r="A15" s="173"/>
      <c r="B15" s="173" t="s">
        <v>181</v>
      </c>
      <c r="C15" s="85"/>
      <c r="D15" s="85"/>
      <c r="E15" s="173"/>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row>
    <row r="16" spans="1:41" ht="12.75" x14ac:dyDescent="0.2">
      <c r="A16" s="173"/>
      <c r="B16" s="173" t="s">
        <v>182</v>
      </c>
      <c r="C16" s="85"/>
      <c r="D16" s="85"/>
      <c r="E16" s="173"/>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row>
    <row r="17" spans="1:41" ht="12.75" x14ac:dyDescent="0.2">
      <c r="A17" s="173"/>
      <c r="B17" s="173" t="s">
        <v>183</v>
      </c>
      <c r="C17" s="85"/>
      <c r="D17" s="85"/>
      <c r="E17" s="173"/>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row>
    <row r="18" spans="1:41" ht="12.75" x14ac:dyDescent="0.2">
      <c r="A18" s="173"/>
      <c r="B18" s="173" t="s">
        <v>184</v>
      </c>
      <c r="C18" s="85"/>
      <c r="D18" s="85"/>
      <c r="E18" s="173"/>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row>
    <row r="19" spans="1:41" ht="38.25" x14ac:dyDescent="0.2">
      <c r="A19" s="173"/>
      <c r="B19" s="85" t="s">
        <v>185</v>
      </c>
      <c r="C19" s="85"/>
      <c r="D19" s="85"/>
      <c r="E19" s="85"/>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row>
    <row r="20" spans="1:41" ht="12.75" x14ac:dyDescent="0.2">
      <c r="A20" s="173"/>
      <c r="B20" s="173" t="s">
        <v>186</v>
      </c>
      <c r="C20" s="85"/>
      <c r="D20" s="85"/>
      <c r="E20" s="173"/>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row>
    <row r="21" spans="1:41" ht="12.75" x14ac:dyDescent="0.2">
      <c r="A21" s="173"/>
      <c r="B21" s="173" t="s">
        <v>187</v>
      </c>
      <c r="C21" s="85"/>
      <c r="D21" s="85"/>
      <c r="E21" s="173"/>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row>
    <row r="22" spans="1:41" ht="12.75" x14ac:dyDescent="0.2">
      <c r="A22" s="173"/>
      <c r="B22" s="173" t="s">
        <v>188</v>
      </c>
      <c r="C22" s="85"/>
      <c r="D22" s="85"/>
      <c r="E22" s="173"/>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row>
    <row r="23" spans="1:41" ht="12.75" x14ac:dyDescent="0.2">
      <c r="A23" s="173"/>
      <c r="B23" s="173" t="s">
        <v>189</v>
      </c>
      <c r="C23" s="85"/>
      <c r="D23" s="85"/>
      <c r="E23" s="173"/>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row>
    <row r="24" spans="1:41" ht="12.75" x14ac:dyDescent="0.2">
      <c r="A24" s="173"/>
      <c r="B24" s="173" t="s">
        <v>190</v>
      </c>
      <c r="C24" s="85"/>
      <c r="D24" s="85"/>
      <c r="E24" s="173"/>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row>
    <row r="25" spans="1:41" ht="12.75" x14ac:dyDescent="0.2">
      <c r="A25" s="173"/>
      <c r="B25" s="173" t="s">
        <v>191</v>
      </c>
      <c r="C25" s="85"/>
      <c r="D25" s="85"/>
      <c r="E25" s="173"/>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row>
    <row r="26" spans="1:41" ht="12.75" x14ac:dyDescent="0.2">
      <c r="A26" s="173"/>
      <c r="B26" s="173" t="s">
        <v>192</v>
      </c>
      <c r="C26" s="85"/>
      <c r="D26" s="85"/>
      <c r="E26" s="173"/>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row>
    <row r="27" spans="1:41" ht="12.75" x14ac:dyDescent="0.2">
      <c r="A27" s="173"/>
      <c r="B27" s="173" t="s">
        <v>193</v>
      </c>
      <c r="C27" s="85"/>
      <c r="D27" s="85"/>
      <c r="E27" s="173"/>
      <c r="F27" s="174"/>
      <c r="G27" s="174"/>
      <c r="H27" s="174"/>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row>
    <row r="28" spans="1:41" ht="12" customHeight="1" x14ac:dyDescent="0.2">
      <c r="A28" s="86" t="s">
        <v>26</v>
      </c>
      <c r="E28" s="174"/>
      <c r="F28" s="174"/>
      <c r="G28" s="174"/>
      <c r="H28" s="174"/>
    </row>
    <row r="29" spans="1:41" ht="12" customHeight="1" x14ac:dyDescent="0.2">
      <c r="A29" s="87"/>
      <c r="B29" s="87" t="s">
        <v>123</v>
      </c>
      <c r="D29" s="38"/>
      <c r="E29" s="174"/>
      <c r="F29" s="174"/>
      <c r="G29" s="174"/>
      <c r="H29" s="174"/>
    </row>
    <row r="30" spans="1:41" ht="12" customHeight="1" x14ac:dyDescent="0.2">
      <c r="A30" s="87"/>
      <c r="B30" s="87" t="s">
        <v>124</v>
      </c>
      <c r="D30" s="38"/>
      <c r="E30" s="174"/>
      <c r="F30" s="174"/>
      <c r="G30" s="174"/>
      <c r="H30" s="174"/>
    </row>
    <row r="31" spans="1:41" ht="12" customHeight="1" x14ac:dyDescent="0.2">
      <c r="A31" s="87"/>
      <c r="B31" s="87" t="s">
        <v>125</v>
      </c>
      <c r="D31" s="38"/>
      <c r="E31" s="174"/>
      <c r="F31" s="174"/>
      <c r="G31" s="174"/>
      <c r="H31" s="174"/>
    </row>
    <row r="32" spans="1:41" ht="12" customHeight="1" x14ac:dyDescent="0.2">
      <c r="A32" s="87"/>
      <c r="B32" s="87" t="s">
        <v>195</v>
      </c>
      <c r="D32" s="38"/>
      <c r="E32" s="174"/>
      <c r="F32" s="174"/>
      <c r="G32" s="174"/>
      <c r="H32" s="174"/>
    </row>
    <row r="33" spans="1:8" ht="12" customHeight="1" x14ac:dyDescent="0.2">
      <c r="A33" s="87"/>
      <c r="B33" s="87" t="s">
        <v>130</v>
      </c>
      <c r="D33" s="38"/>
      <c r="E33" s="174"/>
      <c r="F33" s="174"/>
      <c r="G33" s="174"/>
      <c r="H33" s="174"/>
    </row>
    <row r="34" spans="1:8" ht="12" customHeight="1" x14ac:dyDescent="0.2">
      <c r="A34" s="87"/>
      <c r="B34" s="87" t="s">
        <v>201</v>
      </c>
      <c r="D34" s="38"/>
      <c r="E34" s="174"/>
      <c r="F34" s="174"/>
      <c r="G34" s="174"/>
      <c r="H34" s="174"/>
    </row>
    <row r="35" spans="1:8" ht="12" customHeight="1" x14ac:dyDescent="0.2">
      <c r="D35" s="38"/>
      <c r="E35" s="174"/>
      <c r="F35" s="174"/>
      <c r="G35" s="174"/>
      <c r="H35" s="174"/>
    </row>
    <row r="36" spans="1:8" ht="12" customHeight="1" x14ac:dyDescent="0.2">
      <c r="D36" s="38"/>
      <c r="E36" s="174"/>
      <c r="F36" s="174"/>
      <c r="G36" s="174"/>
      <c r="H36" s="174"/>
    </row>
    <row r="37" spans="1:8" ht="12" customHeight="1" x14ac:dyDescent="0.2">
      <c r="E37" s="174"/>
      <c r="F37" s="174"/>
      <c r="G37" s="174"/>
      <c r="H37" s="174"/>
    </row>
    <row r="38" spans="1:8" ht="12" customHeight="1" x14ac:dyDescent="0.2">
      <c r="E38" s="174"/>
      <c r="F38" s="174"/>
      <c r="G38" s="174"/>
      <c r="H38" s="174"/>
    </row>
    <row r="39" spans="1:8" ht="12" customHeight="1" x14ac:dyDescent="0.2">
      <c r="E39" s="174"/>
      <c r="F39" s="174"/>
      <c r="G39" s="174"/>
      <c r="H39" s="174"/>
    </row>
    <row r="40" spans="1:8" ht="12" customHeight="1" x14ac:dyDescent="0.2">
      <c r="E40" s="174"/>
      <c r="F40" s="174"/>
      <c r="G40" s="174"/>
      <c r="H40" s="174"/>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7</vt:i4>
      </vt:variant>
    </vt:vector>
  </HeadingPairs>
  <TitlesOfParts>
    <vt:vector size="7" baseType="lpstr">
      <vt:lpstr>Naslovnica</vt:lpstr>
      <vt:lpstr>Upute</vt:lpstr>
      <vt:lpstr>TI Lista troškova bez općih tr.</vt:lpstr>
      <vt:lpstr>TII Opci troskovi</vt:lpstr>
      <vt:lpstr>TIII Neprihvatljivi tr.</vt:lpstr>
      <vt:lpstr>TIV Ukupni tr. projekta</vt:lpstr>
      <vt:lpstr>RM</vt:lpstr>
    </vt:vector>
  </TitlesOfParts>
  <Company>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Breda Kovačič</dc:creator>
  <cp:lastModifiedBy>Andrea Muškinja</cp:lastModifiedBy>
  <cp:lastPrinted>2021-01-05T14:10:02Z</cp:lastPrinted>
  <dcterms:created xsi:type="dcterms:W3CDTF">2011-03-22T09:29:16Z</dcterms:created>
  <dcterms:modified xsi:type="dcterms:W3CDTF">2021-01-08T12:19:48Z</dcterms:modified>
</cp:coreProperties>
</file>