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F:\FLAG natječaj M 1.1.1. za objavu\Obrasci\"/>
    </mc:Choice>
  </mc:AlternateContent>
  <xr:revisionPtr revIDLastSave="0" documentId="13_ncr:1_{7660A46A-7167-4BB3-806D-8C1D3B6C1190}" xr6:coauthVersionLast="45" xr6:coauthVersionMax="45" xr10:uidLastSave="{00000000-0000-0000-0000-000000000000}"/>
  <bookViews>
    <workbookView xWindow="-120" yWindow="-120" windowWidth="24240" windowHeight="13140" tabRatio="928" activeTab="2" xr2:uid="{00000000-000D-0000-FFFF-FFFF00000000}"/>
  </bookViews>
  <sheets>
    <sheet name="Naslovnica" sheetId="2" r:id="rId1"/>
    <sheet name="Upute" sheetId="3" r:id="rId2"/>
    <sheet name="TI Izravni tr." sheetId="1" r:id="rId3"/>
    <sheet name="TII Opci troskovi" sheetId="6" r:id="rId4"/>
    <sheet name="TIII Neprihvatljivi tr." sheetId="9" r:id="rId5"/>
    <sheet name="TIV Ukupni tr. projekta" sheetId="7" r:id="rId6"/>
    <sheet name="RM" sheetId="4" r:id="rId7"/>
  </sheets>
  <definedNames>
    <definedName name="_xlnm._FilterDatabase" localSheetId="2" hidden="1">'TI Izravni tr.'!$G$7:$H$17</definedName>
    <definedName name="izberi">'TI Izravni tr.'!#REF!</definedName>
    <definedName name="strosek">'TI Izravni tr.'!#REF!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7" l="1"/>
  <c r="E28" i="7" l="1"/>
  <c r="M8" i="1"/>
  <c r="M9" i="1"/>
  <c r="M10" i="1"/>
  <c r="M11" i="1"/>
  <c r="M12" i="1"/>
  <c r="M13" i="1"/>
  <c r="M14" i="1"/>
  <c r="M15" i="1"/>
  <c r="M16" i="1"/>
  <c r="M17" i="1"/>
  <c r="M7" i="1"/>
  <c r="L8" i="1"/>
  <c r="P8" i="1" s="1"/>
  <c r="R8" i="1" s="1"/>
  <c r="L9" i="1"/>
  <c r="L10" i="1"/>
  <c r="P10" i="1" s="1"/>
  <c r="R10" i="1" s="1"/>
  <c r="L11" i="1"/>
  <c r="L12" i="1"/>
  <c r="L13" i="1"/>
  <c r="P13" i="1" s="1"/>
  <c r="R13" i="1" s="1"/>
  <c r="S13" i="1" s="1"/>
  <c r="L14" i="1"/>
  <c r="L15" i="1"/>
  <c r="L16" i="1"/>
  <c r="L17" i="1"/>
  <c r="P17" i="1" s="1"/>
  <c r="R17" i="1" s="1"/>
  <c r="S17" i="1" s="1"/>
  <c r="N14" i="1" l="1"/>
  <c r="N13" i="1"/>
  <c r="N17" i="1"/>
  <c r="P14" i="1"/>
  <c r="R14" i="1" s="1"/>
  <c r="S14" i="1" s="1"/>
  <c r="N16" i="1"/>
  <c r="N12" i="1"/>
  <c r="S10" i="1"/>
  <c r="N15" i="1"/>
  <c r="N11" i="1"/>
  <c r="N9" i="1"/>
  <c r="N10" i="1"/>
  <c r="P16" i="1"/>
  <c r="R16" i="1" s="1"/>
  <c r="S16" i="1" s="1"/>
  <c r="P12" i="1"/>
  <c r="R12" i="1" s="1"/>
  <c r="S12" i="1" s="1"/>
  <c r="P15" i="1"/>
  <c r="R15" i="1" s="1"/>
  <c r="S15" i="1" s="1"/>
  <c r="P11" i="1"/>
  <c r="R11" i="1" s="1"/>
  <c r="S11" i="1" s="1"/>
  <c r="P9" i="1"/>
  <c r="R9" i="1" s="1"/>
  <c r="S9" i="1" s="1"/>
  <c r="S8" i="1"/>
  <c r="N8" i="1"/>
  <c r="E18" i="7" l="1"/>
  <c r="E17" i="7"/>
  <c r="F12" i="9" l="1"/>
  <c r="G12" i="9" s="1"/>
  <c r="F11" i="9"/>
  <c r="G11" i="9" s="1"/>
  <c r="E13" i="9" l="1"/>
  <c r="F10" i="9"/>
  <c r="G10" i="9" s="1"/>
  <c r="F9" i="9"/>
  <c r="G9" i="9" s="1"/>
  <c r="F8" i="9"/>
  <c r="F13" i="9" l="1"/>
  <c r="G8" i="9"/>
  <c r="G13" i="9" s="1"/>
  <c r="E22" i="7" s="1"/>
  <c r="M11" i="6" l="1"/>
  <c r="L11" i="6"/>
  <c r="P11" i="6" s="1"/>
  <c r="R11" i="6" s="1"/>
  <c r="M10" i="6"/>
  <c r="L10" i="6"/>
  <c r="M9" i="6"/>
  <c r="L9" i="6"/>
  <c r="P9" i="6" s="1"/>
  <c r="R9" i="6" s="1"/>
  <c r="M8" i="6"/>
  <c r="L8" i="6"/>
  <c r="P8" i="6" s="1"/>
  <c r="R8" i="6" s="1"/>
  <c r="M7" i="6"/>
  <c r="L7" i="6"/>
  <c r="P7" i="6" s="1"/>
  <c r="R7" i="6" s="1"/>
  <c r="N8" i="6" l="1"/>
  <c r="N10" i="6"/>
  <c r="N9" i="6"/>
  <c r="S7" i="6"/>
  <c r="S11" i="6"/>
  <c r="M12" i="6"/>
  <c r="S8" i="6"/>
  <c r="L12" i="6"/>
  <c r="N7" i="6"/>
  <c r="S9" i="6"/>
  <c r="P10" i="6"/>
  <c r="R10" i="6" s="1"/>
  <c r="R12" i="6" s="1"/>
  <c r="E9" i="7" s="1"/>
  <c r="N11" i="6"/>
  <c r="L18" i="1"/>
  <c r="M18" i="1"/>
  <c r="L19" i="1"/>
  <c r="P19" i="1" s="1"/>
  <c r="M19" i="1"/>
  <c r="L20" i="1"/>
  <c r="P20" i="1" s="1"/>
  <c r="M20" i="1"/>
  <c r="L21" i="1"/>
  <c r="P21" i="1" s="1"/>
  <c r="M21" i="1"/>
  <c r="L7" i="1"/>
  <c r="P18" i="1" l="1"/>
  <c r="N7" i="1"/>
  <c r="P7" i="1"/>
  <c r="R7" i="1" s="1"/>
  <c r="M22" i="1"/>
  <c r="S10" i="6"/>
  <c r="S12" i="6" s="1"/>
  <c r="P12" i="6"/>
  <c r="N12" i="6"/>
  <c r="N19" i="1"/>
  <c r="R19" i="1" s="1"/>
  <c r="N18" i="1"/>
  <c r="N21" i="1"/>
  <c r="R21" i="1" s="1"/>
  <c r="N20" i="1"/>
  <c r="R20" i="1" s="1"/>
  <c r="S7" i="1" l="1"/>
  <c r="P22" i="1"/>
  <c r="E27" i="7" s="1"/>
  <c r="R18" i="1"/>
  <c r="S18" i="1" s="1"/>
  <c r="N22" i="1"/>
  <c r="L22" i="1"/>
  <c r="S19" i="1"/>
  <c r="S20" i="1"/>
  <c r="S21" i="1"/>
  <c r="R22" i="1" l="1"/>
  <c r="E7" i="7" s="1"/>
  <c r="E11" i="7"/>
  <c r="E12" i="7" l="1"/>
  <c r="E8" i="7"/>
  <c r="S22" i="1"/>
  <c r="E21" i="7" l="1"/>
  <c r="E19" i="7" l="1"/>
  <c r="E23" i="7" s="1"/>
  <c r="E24" i="7" l="1"/>
  <c r="E29" i="7" s="1"/>
  <c r="E30" i="7" l="1"/>
  <c r="D27" i="7" l="1"/>
  <c r="D28" i="7"/>
  <c r="D29" i="7"/>
  <c r="D30" i="7"/>
</calcChain>
</file>

<file path=xl/sharedStrings.xml><?xml version="1.0" encoding="utf-8"?>
<sst xmlns="http://schemas.openxmlformats.org/spreadsheetml/2006/main" count="213" uniqueCount="177">
  <si>
    <t>usluge</t>
  </si>
  <si>
    <t>troškovi rada</t>
  </si>
  <si>
    <t>materijal</t>
  </si>
  <si>
    <t>Doprinos u naturi</t>
  </si>
  <si>
    <t>opći troškovi</t>
  </si>
  <si>
    <t xml:space="preserve">% PDV-a </t>
  </si>
  <si>
    <t>Stopa PDV-a</t>
  </si>
  <si>
    <t>Prihvatljivi troškovi</t>
  </si>
  <si>
    <t>NE</t>
  </si>
  <si>
    <t>DA</t>
  </si>
  <si>
    <t>OPĆE UPUTE</t>
  </si>
  <si>
    <t>Faza</t>
  </si>
  <si>
    <t xml:space="preserve">Naziv projekta: </t>
  </si>
  <si>
    <t xml:space="preserve">Nositelj projekta: </t>
  </si>
  <si>
    <t>Iznos troška (u HRK)</t>
  </si>
  <si>
    <t>Naziv i kratki opis troška</t>
  </si>
  <si>
    <t>Naziv ponuditelja/ dobavljača/pružatelja usluge</t>
  </si>
  <si>
    <t>Broj i datum ponude /ugovora/predračuna/računa</t>
  </si>
  <si>
    <t>ukupna vrijednost bez PDV-a</t>
  </si>
  <si>
    <t>Područje provedbe projekta (navesti lokaciju provedbe aktivnosti)</t>
  </si>
  <si>
    <t>Jedinica mjere</t>
  </si>
  <si>
    <t>Komada</t>
  </si>
  <si>
    <t xml:space="preserve">Jedinična cijena bez PDV-a </t>
  </si>
  <si>
    <t>Ukupni iznos uključujući PDV</t>
  </si>
  <si>
    <t xml:space="preserve"> Iznos PDV-a</t>
  </si>
  <si>
    <t>Vlastita sredstva</t>
  </si>
  <si>
    <t>Prihvatljivi troškovi 0 = NE 1-DA</t>
  </si>
  <si>
    <t>Intenzitet javne potpore.</t>
  </si>
  <si>
    <t>Primjedbe/Napomene</t>
  </si>
  <si>
    <t>Vrsta troška</t>
  </si>
  <si>
    <t>Izravni troškovi</t>
  </si>
  <si>
    <t>Opći troškovi</t>
  </si>
  <si>
    <t>UKUPNI IZNOS PRIHVATLJIVIH IZDATAKA I POTPORE</t>
  </si>
  <si>
    <t>Iznos (HRK)</t>
  </si>
  <si>
    <t>UKUPNI IZNOS NEPRIHVATLJIVIH IZDATAKA</t>
  </si>
  <si>
    <t>TROŠKOVI PROVEDBE PROJEKTA</t>
  </si>
  <si>
    <t xml:space="preserve">R. br. </t>
  </si>
  <si>
    <t>Naziv ponuditelja/izvođača radova/dobavljača opreme/pružatelja usluge</t>
  </si>
  <si>
    <t>Ulaganje/aktivnost na koje/u se trošak odnosi</t>
  </si>
  <si>
    <t>Iznos troška (u HRK)*</t>
  </si>
  <si>
    <t xml:space="preserve">Iznos bez PDV-a </t>
  </si>
  <si>
    <t xml:space="preserve">Iznos PDV-a </t>
  </si>
  <si>
    <t xml:space="preserve">Ukupan iznos </t>
  </si>
  <si>
    <t>A</t>
  </si>
  <si>
    <t>B</t>
  </si>
  <si>
    <t>C</t>
  </si>
  <si>
    <t>E</t>
  </si>
  <si>
    <t>F</t>
  </si>
  <si>
    <t>G</t>
  </si>
  <si>
    <t>H</t>
  </si>
  <si>
    <t>1.</t>
  </si>
  <si>
    <t>2.</t>
  </si>
  <si>
    <t>3.</t>
  </si>
  <si>
    <t>UKUPNO NEPRIHVATLJIVI TROŠKOVI</t>
  </si>
  <si>
    <t>4.</t>
  </si>
  <si>
    <t>5.</t>
  </si>
  <si>
    <t>Pojašnjenje: Troškovi koji se ne nalaze na listi prihvatljivih troškova a vezani su za projekt, te troškovi koji se ne mogu odobriti</t>
  </si>
  <si>
    <t>Stope sufinanciranja</t>
  </si>
  <si>
    <t>Broj i datum ponude /ugovora/ predračuna/ računa</t>
  </si>
  <si>
    <t>Ukupno:</t>
  </si>
  <si>
    <t>*</t>
  </si>
  <si>
    <t xml:space="preserve">http://ec.europa.eu/budget/contracts_grants/info_contracts/inforeuro/index_en.cfm </t>
  </si>
  <si>
    <t xml:space="preserve">Za izračun protuvrijednosti u kunama koristiti mjesečni tečaj Europske komisije (ECB), za mjesec u kojemu se podnosi prijava projekta iskazan na šest decimala. Web stranica za uvid u navedeni tečaj je: </t>
  </si>
  <si>
    <t>IZRAČUN POTPORE</t>
  </si>
  <si>
    <t>8.</t>
  </si>
  <si>
    <t>7.</t>
  </si>
  <si>
    <t>6.</t>
  </si>
  <si>
    <t>10.</t>
  </si>
  <si>
    <t>11.</t>
  </si>
  <si>
    <t>12.</t>
  </si>
  <si>
    <t>13.</t>
  </si>
  <si>
    <t>14.</t>
  </si>
  <si>
    <t>15.</t>
  </si>
  <si>
    <t>16.</t>
  </si>
  <si>
    <t>17.</t>
  </si>
  <si>
    <t>R.br.</t>
  </si>
  <si>
    <t>Neodobreni izravni troškovi</t>
  </si>
  <si>
    <t>Ukupan iznos prihvatljivih troškova projekta nakon primjene intenziteta i jedinstvene stope od 12%</t>
  </si>
  <si>
    <t>IZRAČUN PRIHVATLJIVIH TROŠKOVA PROJEKTA - PRIMJENA INTENZITETA I JEDINSTVENE STOPE OD 12%</t>
  </si>
  <si>
    <t>Neprihvatljivi troškovi projekta (T3)</t>
  </si>
  <si>
    <t>Prilog 1: Proračun projekta - Opći troškovi</t>
  </si>
  <si>
    <r>
      <rPr>
        <b/>
        <sz val="12"/>
        <rFont val="Arial Narrow"/>
        <family val="2"/>
        <charset val="238"/>
      </rPr>
      <t>Upisati tečaj.</t>
    </r>
    <r>
      <rPr>
        <sz val="12"/>
        <rFont val="Arial Narrow"/>
        <family val="2"/>
        <charset val="238"/>
      </rPr>
      <t xml:space="preserve"> Koristiti mjesečni tečaj utvrđen od Europske komisije za mjesec u kojemu se podnosi Prijavni obrazac.*</t>
    </r>
  </si>
  <si>
    <t>Podaci u ćelijama označenima sivom i žutom bojom se automatski izračunavaju na temelju podataka koje korisnik unosi ćelije bijele boje i odabranih podataka u ćelijama plave boje.</t>
  </si>
  <si>
    <t xml:space="preserve">U ovu tabllicu unose se troškovi koji se ne nalaze na listi prihvatljivih troškova a povezani su s projektom. </t>
  </si>
  <si>
    <t>Radni list RM sadrži podatke koji se unose iz padajućih izbornika. Isti se ne smiju mijenjati ni brisati.</t>
  </si>
  <si>
    <t>Oznaka aktivnosti (elementa) projekta</t>
  </si>
  <si>
    <t>UKUPNA VRIJEDNOST PROJEKTA</t>
  </si>
  <si>
    <t>Ukupna vrijednost projekta</t>
  </si>
  <si>
    <t>Prihvatljivi troškovi projekta</t>
  </si>
  <si>
    <t>%</t>
  </si>
  <si>
    <t>Iznos i udio zatraženih sredstva (Sufinanciranje iz javnog izvora u okviru provedbe LRSR)</t>
  </si>
  <si>
    <t>Iznos i udio vlastitih sredstva</t>
  </si>
  <si>
    <t>Iznos sufinanciranja iz javnog izvora</t>
  </si>
  <si>
    <t>EU sredstva (85%)</t>
  </si>
  <si>
    <t>RH sredstva (15%)</t>
  </si>
  <si>
    <t xml:space="preserve">Prilog 1: Proračun projekta: Izravni troškovi </t>
  </si>
  <si>
    <t>Ovaj obrazac je sastavni dio Prijavnog obrasca te je isti potrebno dostaviti u tiskanom obliku (ovjeren vlastoručnim potpisom i pečatom, ako je primjenjivo) te u elektronskom obliku na CD/R-u/DVD/R-u (radni list "Upute" nije potrebno dostavljati u tiskanom obliku)</t>
  </si>
  <si>
    <t>U stupac G, ukoliko PDV nije prihvatljiv trošak, upisati 0,00 kn. Vidi prethodno objašnjenje za stupac L</t>
  </si>
  <si>
    <t>Ukupna vrijednost bez PDV-a</t>
  </si>
  <si>
    <t>TABLICA I: Proračun projekta - Izravni troškovi</t>
  </si>
  <si>
    <t>TABLICA II: Proračun projekta - Opći troškovi</t>
  </si>
  <si>
    <t>Tablica III.1. Ukupan iznos neprihvatljivih i neodobrenih troškova projekta</t>
  </si>
  <si>
    <t xml:space="preserve">Ovaj prilog se sastoji od radnog lista "TI Izravni tr.", "TII Opci troskovi", "TIII Neprihvatljivi tr.", "TIV Ukupni tr. projekta" i radnog lista RM. </t>
  </si>
  <si>
    <t>TABLICA IV: UKUPNI TROŠKOVI PROJEKTA</t>
  </si>
  <si>
    <t>Radne listove "TI Izravni tr.", "TII Opci troskovi", "TIII Neprihvatljivi tr." potrebno je ispuniti sa podacima o svim troškovima, prihvatljivim i neprihvatljivim, za koje se smatra da će nastati tijekom projekta.</t>
  </si>
  <si>
    <t>Propisani izgled radnih listova ne smije se mijenjati, ali je moguće u radnim listovima "TI Izravni tr.", "TII Opci troskovi", "TIII Neprihvatljivi tr." po potrebi dodavati nove retke, na način da se kopiraju postojeći retci.</t>
  </si>
  <si>
    <t>Tablica I. Proračun projekta: Izravni troškovi, Tablica II. Proračun projekta: Opći troškovi</t>
  </si>
  <si>
    <t>Tablica II. Opći troškovi</t>
  </si>
  <si>
    <t>Tablica III. Neprihvatljivi troškovi</t>
  </si>
  <si>
    <r>
      <t xml:space="preserve">Prihvatljivi iznos općih troškova. 12% </t>
    </r>
    <r>
      <rPr>
        <sz val="12"/>
        <color rgb="FF000000"/>
        <rFont val="Arial Narrow"/>
        <family val="2"/>
        <charset val="238"/>
      </rPr>
      <t>vrijednosti ukupno prihvatljivih troškova projekta bez općih troškova (redak 1.)</t>
    </r>
  </si>
  <si>
    <t>9.</t>
  </si>
  <si>
    <t>UKUPNO IZRAVNI TROŠKOVI:</t>
  </si>
  <si>
    <t>U______________, Datum: ___________________</t>
  </si>
  <si>
    <t>Ime i prezime odgovorne ili ovlaštene osobe Nositelja projekta - tiskano:________________________________</t>
  </si>
  <si>
    <t>Potpis odgovorne ili ovlaštene osobe Nositelja projekta:____________________________________________</t>
  </si>
  <si>
    <r>
      <t xml:space="preserve">M.P. </t>
    </r>
    <r>
      <rPr>
        <i/>
        <sz val="10"/>
        <rFont val="Arial Narrow"/>
        <family val="2"/>
        <charset val="238"/>
      </rPr>
      <t>(ako je primjenjivo)</t>
    </r>
  </si>
  <si>
    <r>
      <t xml:space="preserve">Prihvatljivi opći troškovi. </t>
    </r>
    <r>
      <rPr>
        <sz val="12"/>
        <color rgb="FF000000"/>
        <rFont val="Arial Narrow"/>
        <family val="2"/>
        <charset val="238"/>
      </rPr>
      <t xml:space="preserve">Iznos ne smije biti veći od iznosa iz retka 2. U slučaju da je ukupni iznos općih troškova iz retka 3. jednak ili veći iznosu iz retka 2. upisati iznos iz retka 2. U slučaju da je iznos iz retka 3. manji od iznosa iz retka 2. upisati iznos iz retka 3. </t>
    </r>
  </si>
  <si>
    <t>Verzija 1.1</t>
  </si>
  <si>
    <t>Europska unija</t>
  </si>
  <si>
    <t xml:space="preserve"> Mjera 1.1.1. Ulaganja u jačanje konkurentnosti mikro, malih i srednjih poduzeća u sektoru ribarstva i marikulture</t>
  </si>
  <si>
    <t>U radne listove je potrebno unijeti naziv nositelja projekta na za to predviđeno mjesto.  Naziv nositelja projekta mora biti istovjetan nazivu navedenom u Prijavnom obrascu (Obrazac 1.A.).</t>
  </si>
  <si>
    <t>Nositelj projekta sve radne listove ovjerava vlastoručnim potpisom i pečatom (ako je primjenjivo), a čime potvrđuje da su podaci za ukupan projekt istiniti i točni te da se odnose na pripadajući Prijavni obrazac u okviru FLAG-natječaja za dodjelu potpore u okviru  Mjera 1.1.1. Ulaganja u jačanje konkurentnosti mikro, malih i srednjih poduzeća u sektoru ribarstva i marikulture</t>
  </si>
  <si>
    <t>Nositelj projekta podatke unosi u ćelije označene bijelom bojom, dok u ćelijama označene plavom bojom korisnik unosi podatke iz padajućeg izbornika.</t>
  </si>
  <si>
    <t>U stupac H i I je potrebno unijeti Jedinicu mjere nastalog troška i broj odnosno komada.</t>
  </si>
  <si>
    <t>U stupac J je potrebno unijeti jediničnu cijenu bez PDV-a.</t>
  </si>
  <si>
    <t>Stupac K:</t>
  </si>
  <si>
    <t xml:space="preserve">U stupcu K je potrebno iz padajućeg izbornika odabrati primjenjivu stopu PDV-a sukladno uputama u nastavku ovisno o tome da li je nositelj projekta obveznik PDV-a. </t>
  </si>
  <si>
    <t xml:space="preserve">Stupac K-nositelj projekta koji JE obveznik PDV-a: 
Nositelj projekta koji je upisan u registar obveznika PDV-a odnosno nositelj projekta koji ima ili koji će do trenutka nastanka troška imati pravo na odbitak pretporeza po osnovi predmetnog ulaganja iz padajućeg izbornika bira 0%. </t>
  </si>
  <si>
    <t>Stupac K-nositelj projekta koji NIJE obveznik PDV-a: 
Nositelj projekta koji nije i neće do trenutka nastanka troška biti upisan u registar obveznika PDV-a stupac K ispunjava primjenjivom stopom PDV-a navedenoj na ponudi/računu/predračunu (0%, 5%, 13% ili 25%) s obzirom da je PDV prihvatljiv trošak. Nositelj projekta kojem je PDV prihvatljiv trošak je korisnik koji nema i neće do trenutka nastanka troška imati pravo na odbitak pretporeza po osnovi predmetnog ulaganja odnosno nositelj projekta koji nije i neće do trenutka nastanka troška biti obveznik PDV-a.</t>
  </si>
  <si>
    <t xml:space="preserve">U stupcima L, M i N automatski se računa iznos troška i to u stupcu L iznos sa PDV-om, stupcu M iznos PDV-a i stupcu N iznos izdatka bez PDV-a. U slučaju troškova izraženih na ponudi/predračunu u stranoj valuti, za izračun koristiti mjesečni tečaj utvrđen od Europske komisije za mjesec u kojemu se podnosi Zahtjev za potporu. Web adresa za uvid u navedeni tečaj je: http://ec.europa.eu/budget/contracts_grants/info_contracts/inforeuro/index_en.cfm     </t>
  </si>
  <si>
    <t>U stupcu O iz padajućeg izbornika je potrebno izabrati da li je naveden trošak nastao u okviru projekta prihvatljiv ili nije prihvatljiv (0=NE-nije prihvatljiv, 1=DA-prihvatljiv).</t>
  </si>
  <si>
    <t xml:space="preserve">U stupcu P automatski se izračunavaju prihvatljivi troškovi. </t>
  </si>
  <si>
    <t xml:space="preserve">U stupcu Q potrebno je iz padajućeg izbornika odabrati primjenjiv intenzitet javne potpore. </t>
  </si>
  <si>
    <t>U stupcima R i S se automatski izračunava iznos projekta sufinanciran iz javnog izvora i iznos projekta sufinanciran vlastitim sredstvima.</t>
  </si>
  <si>
    <t>Ukupno prihvatljivi troškovi projekta-Sufinancirani iz javnog izvora (T1 stupac R)</t>
  </si>
  <si>
    <t>Ukupno opći troškovi-Sufinancirani iz javne potpore (T2 stupac R)</t>
  </si>
  <si>
    <t>Najviša vrijednost potpore 150.000,00 EUR po nositelju projekta.*</t>
  </si>
  <si>
    <t>Izravni troškovi-financirani iz vlastitih sredstava (T1 stupac S)</t>
  </si>
  <si>
    <t>1.1. Ulaganja u cilju poboljšanja sigurnosnih uvjeta na ribarskim plovilima</t>
  </si>
  <si>
    <t>1.2. Ulaganja u cilju poboljšanja zdravstvenih uvjeta na ribarskim plovilima</t>
  </si>
  <si>
    <t>1.3. Ulaganja u cilju poboljšanja higijenskih uvjeta na ribarskim plovilima.</t>
  </si>
  <si>
    <t>1.4. Ulaganja u cilju poboljšanja radnih uvjeta na ribarskim plovilima.</t>
  </si>
  <si>
    <t>1.5. Ulaganja u ciju podizanja kvalitete ulova na ribarskim plovilima</t>
  </si>
  <si>
    <t>1.7. Ulaganja na ribarskim plovilima u cilju promicanja energetske učinkovitosti</t>
  </si>
  <si>
    <t>3.1. Softverski programi</t>
  </si>
  <si>
    <t>3.2. Aplikacije</t>
  </si>
  <si>
    <t>3.3. Web platforma, mrežna stanica i sl.</t>
  </si>
  <si>
    <t xml:space="preserve">3.4. Ostala informacijsko-komunikacijska tehnologija/oprema koja nije navedena pod oznakama troška 3.1, 3.2 i 3.3. </t>
  </si>
  <si>
    <t>4.1. Izrada mrežne stranice</t>
  </si>
  <si>
    <t>4.2. Izrada vizualnog idetiteta</t>
  </si>
  <si>
    <t xml:space="preserve">4.3. Izrada oglasa te zakup oglasnog prostora u medijima </t>
  </si>
  <si>
    <t>4.4. Dizajn i tiskanje promotivnog materijala</t>
  </si>
  <si>
    <t>Vrsta ulaganja</t>
  </si>
  <si>
    <t>1.6. Ulaganja izvan ribarskog plovila koja doprinose unapređenju dodane vrijednosti i kvalitete ulova sa ribarskog plovila</t>
  </si>
  <si>
    <t>2.1. Produktivna ulaganja u marikulturu;</t>
  </si>
  <si>
    <t>2.2. Diversifikacija proizvodnje u marikulturi i uzgajanih vrsta;</t>
  </si>
  <si>
    <t>2.3. Osuvremenjivanje jedinica marikulture, uključujući poboljšanje radnih i sigurnosnih uvjeta radnika u marikulturi ;</t>
  </si>
  <si>
    <t>2.4. Poboljšanja i osuvremenjivanje povezana sa zdravljem i dobrobiti životinja, uključujući kupnju opreme za zaštitu farmi od divljih grabežljivaca;</t>
  </si>
  <si>
    <t>2.5. Smanjenja negativnog utjecaja ili poticanje pozitivnih učinaka na okoliš i povećanje učinkovitosti resursa;</t>
  </si>
  <si>
    <t>2.6. Ulaganja u unapređenje kvalitete ili dodavanje vrijednosti, proizvodima marikulture;</t>
  </si>
  <si>
    <t>2.7. Ulaganja koja dovode do znatnog smanjenja učinka poduzeća u području marikulture na potrošnju i kvalitetu vode, posebice smanjenje količine korištene vode ili kemikalija, antibiotika i drugih lijekova, ili poboljšanje kvalitete izlazne vode, uključujući uspostavom multitrofičkih sustava;</t>
  </si>
  <si>
    <t>Troškovi pripreme dokumentacije za Natječaj (konzultantske usluge za pripremu Zahtjeva za potporu i Zahtjeva za isplatu)</t>
  </si>
  <si>
    <t>Troškovi izrade studije utjecaja na okoliš</t>
  </si>
  <si>
    <t>Troškovi izrade procjene o potrebi izrade studije</t>
  </si>
  <si>
    <t>Trošak izrade elaborata zaštite okoliša</t>
  </si>
  <si>
    <t>Troškovi pripreme projektno-tehničke dokumentacije</t>
  </si>
  <si>
    <t>Troškovi pripreme dokumentacije i provedbe postupka nabave</t>
  </si>
  <si>
    <t>Stupac B se odnosi na vrstu ulaganja, iz padajućeg izbornika odabrati vrstu ulaganja</t>
  </si>
  <si>
    <t>U stupacima F i  G podaci se ne unose jer nisu primjenjivi, budući se isti odnose na ukupan projekt.</t>
  </si>
  <si>
    <t xml:space="preserve">Neodobreni opći troškovi </t>
  </si>
  <si>
    <r>
      <t xml:space="preserve">Traženi iznos potpore: </t>
    </r>
    <r>
      <rPr>
        <sz val="12"/>
        <color rgb="FF000000"/>
        <rFont val="Arial Narrow"/>
        <family val="2"/>
        <charset val="238"/>
      </rPr>
      <t>Maksimalni iznos javne potpore iznosi 150.000,00 EUR u protuvrijednosti u HRK. U slučaju da ukupni iznos prihvatljivih troškova nakon primjene intenziteta (redak 6.),  jednak ili veći od maksimalnog iznosa javne potpore propisan FLAG natječajem (redak 8.) upisati najviši iznos potpore po nositelju projekta, tj. 150.000,00 EUR* u protuvrijednosti u HRK (redak 8.). U slučaju da ukupan iznos javne potpore, nakon primjene intenziteta (redak 6.), ne prelazi maksimalni iznos potpore propisan FLAG natječajem - upisati iznos iz retka 6.</t>
    </r>
  </si>
  <si>
    <t>Neodobreni opći troškovi i izravni troškovi (automatski se izračunavaju: redak 5. + redak 10.)</t>
  </si>
  <si>
    <t>Ukupno neprihvatljivi troškovi projekta - vlastita sredtsva (11.+12.+13.)</t>
  </si>
  <si>
    <t>U stupac G je potrebno upisati oznaku aktivnosti (elementa) projekta iz tablice 3.7. Prijavnog obrasca, a na koju se trošak odnosi (npr. PM, V, A1, A2...)</t>
  </si>
  <si>
    <t>FLAG natječaj za dodjelu potpore za provedbu projekta u okviru Mjere 1.1.1. Ulaganja u jačanje konkurentnosti mikro, malih i srednjih poduzeća u sektoru ribarstva i marikulture iz LRSR FLAG-a Alba</t>
  </si>
  <si>
    <r>
      <t xml:space="preserve">Radni list "TIV Ukupni tr. projekta" generira se iz podataka </t>
    </r>
    <r>
      <rPr>
        <sz val="10"/>
        <rFont val="Arial Narrow"/>
        <family val="2"/>
        <charset val="238"/>
      </rPr>
      <t xml:space="preserve">unesenih u radne listove "TI Izravni tr.", "TII Opci troskovi", "TIII Neprihvatljivi tr.", izuzev u retcima 4. pod nazivom 'Prihvatljivi opći troškovi', 7. naziva 'Upisati tečaj' i 9. naziva 'Traženi iznos potpore' Excel tablice "TABLICA IV. Ukupni troškovi projekta". </t>
    </r>
  </si>
  <si>
    <t>Obrazac 1.B. - Zahtjev za potporu - Lista troškova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</si>
</sst>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k_n_-;\-* #,##0.00\ _k_n_-;_-* &quot;-&quot;??\ _k_n_-;_-@_-"/>
    <numFmt numFmtId="165" formatCode="0.0%"/>
    <numFmt numFmtId="166" formatCode="_-* #,##0.00\ [$kn-41A]_-;\-* #,##0.00\ [$kn-41A]_-;_-* &quot;-&quot;??\ [$kn-41A]_-;_-@_-"/>
    <numFmt numFmtId="167" formatCode="#,##0.00\ &quot;kn&quot;"/>
    <numFmt numFmtId="168" formatCode="0.000000"/>
    <numFmt numFmtId="169" formatCode="[$-F800]dddd\,\ mmmm\ dd\,\ yyyy"/>
  </numFmts>
  <fonts count="39" x14ac:knownFonts="1">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sz val="16"/>
      <name val="Calibri"/>
      <family val="2"/>
      <charset val="238"/>
      <scheme val="minor"/>
    </font>
    <font>
      <sz val="18"/>
      <name val="Calibri"/>
      <family val="2"/>
      <charset val="238"/>
      <scheme val="minor"/>
    </font>
    <font>
      <sz val="8"/>
      <name val="Arial"/>
      <family val="2"/>
      <charset val="238"/>
    </font>
    <font>
      <sz val="12"/>
      <name val="Arial Narrow"/>
      <family val="2"/>
      <charset val="238"/>
    </font>
    <font>
      <b/>
      <sz val="14"/>
      <color rgb="FF000000"/>
      <name val="Arial Narrow"/>
      <family val="2"/>
      <charset val="238"/>
    </font>
    <font>
      <b/>
      <sz val="12"/>
      <name val="Arial Narrow"/>
      <family val="2"/>
      <charset val="238"/>
    </font>
    <font>
      <sz val="12"/>
      <color theme="0"/>
      <name val="Arial Narrow"/>
      <family val="2"/>
      <charset val="238"/>
    </font>
    <font>
      <b/>
      <sz val="12"/>
      <color theme="1"/>
      <name val="Arial Narrow"/>
      <family val="2"/>
      <charset val="238"/>
    </font>
    <font>
      <b/>
      <sz val="12"/>
      <color rgb="FF000000"/>
      <name val="Arial Narrow"/>
      <family val="2"/>
      <charset val="238"/>
    </font>
    <font>
      <b/>
      <sz val="14"/>
      <color theme="1"/>
      <name val="Arial Narrow"/>
      <family val="2"/>
      <charset val="238"/>
    </font>
    <font>
      <sz val="12"/>
      <color theme="1"/>
      <name val="Arial Narrow"/>
      <family val="2"/>
      <charset val="238"/>
    </font>
    <font>
      <b/>
      <sz val="11.5"/>
      <color theme="1"/>
      <name val="Arial Narrow"/>
      <family val="2"/>
      <charset val="238"/>
    </font>
    <font>
      <sz val="12"/>
      <color rgb="FF000000"/>
      <name val="Arial Narrow"/>
      <family val="2"/>
      <charset val="238"/>
    </font>
    <font>
      <b/>
      <sz val="16"/>
      <name val="Arial Narrow"/>
      <family val="2"/>
      <charset val="238"/>
    </font>
    <font>
      <b/>
      <sz val="10"/>
      <name val="Arial Narrow"/>
      <family val="2"/>
      <charset val="238"/>
    </font>
    <font>
      <sz val="10"/>
      <name val="Arial Narrow"/>
      <family val="2"/>
      <charset val="238"/>
    </font>
    <font>
      <b/>
      <sz val="10"/>
      <color rgb="FFC00000"/>
      <name val="Arial Narrow"/>
      <family val="2"/>
      <charset val="238"/>
    </font>
    <font>
      <b/>
      <sz val="10"/>
      <color rgb="FFFF0000"/>
      <name val="Arial Narrow"/>
      <family val="2"/>
      <charset val="238"/>
    </font>
    <font>
      <sz val="10"/>
      <color rgb="FF000000"/>
      <name val="Arial Narrow"/>
      <family val="2"/>
      <charset val="238"/>
    </font>
    <font>
      <sz val="11"/>
      <color theme="1"/>
      <name val="Arial Narrow"/>
      <family val="2"/>
      <charset val="238"/>
    </font>
    <font>
      <i/>
      <sz val="11"/>
      <color theme="1"/>
      <name val="Arial Narrow"/>
      <family val="2"/>
      <charset val="238"/>
    </font>
    <font>
      <b/>
      <sz val="11"/>
      <color theme="1"/>
      <name val="Arial Narrow"/>
      <family val="2"/>
      <charset val="238"/>
    </font>
    <font>
      <b/>
      <sz val="10"/>
      <color theme="1"/>
      <name val="Arial Narrow"/>
      <family val="2"/>
      <charset val="238"/>
    </font>
    <font>
      <i/>
      <sz val="10"/>
      <name val="Arial Narrow"/>
      <family val="2"/>
      <charset val="238"/>
    </font>
    <font>
      <sz val="10"/>
      <color theme="1"/>
      <name val="Arial Narrow"/>
      <family val="2"/>
      <charset val="238"/>
    </font>
    <font>
      <b/>
      <sz val="11"/>
      <name val="Calibri Light"/>
      <family val="2"/>
      <charset val="238"/>
    </font>
    <font>
      <sz val="14"/>
      <name val="Calibri"/>
      <family val="2"/>
      <charset val="238"/>
      <scheme val="minor"/>
    </font>
    <font>
      <b/>
      <sz val="12"/>
      <name val="Calibri"/>
      <family val="2"/>
      <scheme val="minor"/>
    </font>
    <font>
      <b/>
      <sz val="10"/>
      <color rgb="FF000000"/>
      <name val="Arial Narrow"/>
      <family val="2"/>
      <charset val="238"/>
    </font>
    <font>
      <b/>
      <sz val="10"/>
      <color rgb="FF000000"/>
      <name val="Arial Narrow"/>
      <family val="2"/>
    </font>
    <font>
      <sz val="8"/>
      <name val="Arial CE"/>
      <charset val="238"/>
    </font>
    <font>
      <sz val="8"/>
      <name val="Calibri"/>
      <family val="2"/>
      <scheme val="minor"/>
    </font>
    <font>
      <sz val="10"/>
      <name val="Calibri"/>
      <family val="2"/>
      <charset val="238"/>
      <scheme val="minor"/>
    </font>
    <font>
      <b/>
      <sz val="14"/>
      <name val="Calibri"/>
      <family val="2"/>
      <charset val="238"/>
      <scheme val="minor"/>
    </font>
    <font>
      <sz val="12"/>
      <color rgb="FFFF0000"/>
      <name val="Arial Narrow"/>
      <family val="2"/>
      <charset val="238"/>
    </font>
  </fonts>
  <fills count="2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2" fillId="0" borderId="0"/>
    <xf numFmtId="0" fontId="1" fillId="0" borderId="0"/>
  </cellStyleXfs>
  <cellXfs count="198">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4" fillId="0" borderId="0" xfId="0" applyFont="1" applyAlignment="1">
      <alignment vertical="center"/>
    </xf>
    <xf numFmtId="0" fontId="7" fillId="0" borderId="0" xfId="0" applyFont="1" applyAlignment="1">
      <alignment horizontal="left" vertical="center"/>
    </xf>
    <xf numFmtId="0" fontId="8" fillId="7" borderId="1" xfId="2" applyFont="1" applyFill="1" applyBorder="1" applyAlignment="1">
      <alignment vertical="center" wrapText="1"/>
    </xf>
    <xf numFmtId="0" fontId="14" fillId="0" borderId="0" xfId="0" applyFont="1" applyAlignment="1">
      <alignment horizontal="left" vertical="center"/>
    </xf>
    <xf numFmtId="0" fontId="14" fillId="0" borderId="0" xfId="0" applyFont="1" applyAlignment="1">
      <alignment vertical="center"/>
    </xf>
    <xf numFmtId="0" fontId="8" fillId="7" borderId="20" xfId="2" applyFont="1" applyFill="1" applyBorder="1" applyAlignment="1">
      <alignment vertical="center" wrapText="1"/>
    </xf>
    <xf numFmtId="4" fontId="12" fillId="13" borderId="20" xfId="2" applyNumberFormat="1" applyFont="1" applyFill="1" applyBorder="1" applyAlignment="1">
      <alignment vertical="center" wrapText="1"/>
    </xf>
    <xf numFmtId="4" fontId="12" fillId="15" borderId="20" xfId="2" applyNumberFormat="1" applyFont="1" applyFill="1" applyBorder="1" applyAlignment="1">
      <alignment vertical="center" wrapText="1"/>
    </xf>
    <xf numFmtId="4" fontId="12" fillId="15" borderId="20" xfId="2" applyNumberFormat="1" applyFont="1" applyFill="1" applyBorder="1" applyAlignment="1">
      <alignment horizontal="right" vertical="center" wrapText="1"/>
    </xf>
    <xf numFmtId="4" fontId="12" fillId="0" borderId="20" xfId="2" applyNumberFormat="1" applyFont="1" applyFill="1" applyBorder="1" applyAlignment="1">
      <alignment horizontal="right" vertical="center" wrapText="1"/>
    </xf>
    <xf numFmtId="4" fontId="12" fillId="3" borderId="20" xfId="2" applyNumberFormat="1" applyFont="1" applyFill="1" applyBorder="1" applyAlignment="1">
      <alignment horizontal="right" vertical="center" wrapText="1"/>
    </xf>
    <xf numFmtId="4" fontId="12" fillId="11" borderId="20" xfId="2" applyNumberFormat="1" applyFont="1" applyFill="1" applyBorder="1" applyAlignment="1">
      <alignment vertical="center" wrapText="1"/>
    </xf>
    <xf numFmtId="4" fontId="12" fillId="11" borderId="20" xfId="2" applyNumberFormat="1" applyFont="1" applyFill="1" applyBorder="1" applyAlignment="1">
      <alignment horizontal="right" vertical="center" wrapText="1"/>
    </xf>
    <xf numFmtId="0" fontId="12" fillId="11" borderId="1" xfId="2" applyFont="1" applyFill="1" applyBorder="1" applyAlignment="1">
      <alignment horizontal="left" vertical="center" wrapText="1"/>
    </xf>
    <xf numFmtId="167" fontId="15" fillId="9" borderId="20" xfId="0" applyNumberFormat="1" applyFont="1" applyFill="1" applyBorder="1" applyAlignment="1">
      <alignment vertical="center" wrapText="1"/>
    </xf>
    <xf numFmtId="0" fontId="12" fillId="11" borderId="16" xfId="2" applyFont="1" applyFill="1" applyBorder="1" applyAlignment="1">
      <alignment horizontal="left" vertical="center"/>
    </xf>
    <xf numFmtId="4" fontId="12" fillId="11" borderId="17" xfId="2" applyNumberFormat="1" applyFont="1" applyFill="1" applyBorder="1" applyAlignment="1">
      <alignment vertical="center" wrapText="1"/>
    </xf>
    <xf numFmtId="0" fontId="11" fillId="10" borderId="15" xfId="2" applyFont="1" applyFill="1" applyBorder="1" applyAlignment="1">
      <alignment vertical="center" wrapText="1"/>
    </xf>
    <xf numFmtId="4" fontId="12" fillId="0" borderId="20" xfId="2" applyNumberFormat="1" applyFont="1" applyFill="1" applyBorder="1" applyAlignment="1">
      <alignment vertical="center" wrapText="1"/>
    </xf>
    <xf numFmtId="0" fontId="8" fillId="7" borderId="21" xfId="2" applyFont="1" applyFill="1" applyBorder="1" applyAlignment="1">
      <alignment horizontal="center" vertical="center" wrapText="1"/>
    </xf>
    <xf numFmtId="0" fontId="12" fillId="13" borderId="21" xfId="2" applyFont="1" applyFill="1" applyBorder="1" applyAlignment="1">
      <alignment horizontal="center" vertical="center" wrapText="1"/>
    </xf>
    <xf numFmtId="0" fontId="12" fillId="15" borderId="21" xfId="2" applyFont="1" applyFill="1" applyBorder="1" applyAlignment="1">
      <alignment horizontal="center" vertical="center" wrapText="1"/>
    </xf>
    <xf numFmtId="0" fontId="12" fillId="3" borderId="21" xfId="2" applyFont="1" applyFill="1" applyBorder="1" applyAlignment="1">
      <alignment horizontal="center" vertical="center" wrapText="1"/>
    </xf>
    <xf numFmtId="0" fontId="12" fillId="11" borderId="21" xfId="2" applyFont="1" applyFill="1" applyBorder="1" applyAlignment="1">
      <alignment horizontal="center" vertical="center"/>
    </xf>
    <xf numFmtId="0" fontId="12" fillId="11" borderId="21" xfId="2" applyFont="1" applyFill="1" applyBorder="1" applyAlignment="1">
      <alignment horizontal="center" vertical="center" wrapText="1"/>
    </xf>
    <xf numFmtId="0" fontId="9"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vertical="center"/>
    </xf>
    <xf numFmtId="0" fontId="7" fillId="0" borderId="0" xfId="0" applyFont="1" applyAlignment="1">
      <alignment vertical="center"/>
    </xf>
    <xf numFmtId="0" fontId="7" fillId="0" borderId="0" xfId="0" applyFont="1" applyAlignment="1">
      <alignment horizontal="center" vertical="center"/>
    </xf>
    <xf numFmtId="4" fontId="7" fillId="0" borderId="0" xfId="0" applyNumberFormat="1" applyFont="1" applyAlignment="1">
      <alignment vertical="center"/>
    </xf>
    <xf numFmtId="3" fontId="7" fillId="0" borderId="0" xfId="0" applyNumberFormat="1" applyFont="1" applyAlignment="1">
      <alignment vertical="center"/>
    </xf>
    <xf numFmtId="0" fontId="7" fillId="0" borderId="0" xfId="0" applyFont="1" applyAlignment="1">
      <alignment horizontal="right" vertical="center"/>
    </xf>
    <xf numFmtId="0" fontId="13" fillId="10" borderId="13" xfId="2" applyFont="1" applyFill="1" applyBorder="1" applyAlignment="1">
      <alignment horizontal="center" vertical="center" wrapText="1"/>
    </xf>
    <xf numFmtId="0" fontId="13" fillId="10" borderId="13" xfId="2" applyFont="1" applyFill="1" applyBorder="1" applyAlignment="1">
      <alignment vertical="center" wrapText="1"/>
    </xf>
    <xf numFmtId="0" fontId="13" fillId="10" borderId="15" xfId="2" applyFont="1" applyFill="1" applyBorder="1" applyAlignment="1">
      <alignment vertical="center" wrapText="1"/>
    </xf>
    <xf numFmtId="0" fontId="18" fillId="16" borderId="0" xfId="0" applyFont="1" applyFill="1"/>
    <xf numFmtId="9" fontId="18" fillId="16" borderId="0" xfId="0" applyNumberFormat="1" applyFont="1" applyFill="1"/>
    <xf numFmtId="0" fontId="19" fillId="0" borderId="0" xfId="0" applyFont="1"/>
    <xf numFmtId="0" fontId="20" fillId="16" borderId="0" xfId="0" applyFont="1" applyFill="1"/>
    <xf numFmtId="0" fontId="18" fillId="14" borderId="0" xfId="0" applyFont="1" applyFill="1"/>
    <xf numFmtId="165" fontId="19" fillId="14" borderId="0" xfId="0" applyNumberFormat="1" applyFont="1" applyFill="1"/>
    <xf numFmtId="0" fontId="19" fillId="14" borderId="0" xfId="0" applyFont="1" applyFill="1"/>
    <xf numFmtId="0" fontId="18" fillId="17" borderId="0" xfId="0" applyFont="1" applyFill="1"/>
    <xf numFmtId="1" fontId="19" fillId="17" borderId="0" xfId="0" applyNumberFormat="1" applyFont="1" applyFill="1"/>
    <xf numFmtId="0" fontId="19" fillId="17" borderId="0" xfId="0" applyFont="1" applyFill="1" applyAlignment="1">
      <alignment wrapText="1"/>
    </xf>
    <xf numFmtId="0" fontId="21" fillId="0" borderId="0" xfId="0" applyFont="1" applyFill="1"/>
    <xf numFmtId="0" fontId="19" fillId="0" borderId="0" xfId="0" applyFont="1" applyFill="1"/>
    <xf numFmtId="0" fontId="19" fillId="0" borderId="0" xfId="0" applyFont="1" applyFill="1" applyAlignment="1">
      <alignment wrapText="1"/>
    </xf>
    <xf numFmtId="0" fontId="17" fillId="0" borderId="0" xfId="0" applyFont="1"/>
    <xf numFmtId="0" fontId="13" fillId="0" borderId="0" xfId="0" applyFont="1"/>
    <xf numFmtId="0" fontId="23" fillId="0" borderId="0" xfId="0" applyFont="1"/>
    <xf numFmtId="0" fontId="24" fillId="0" borderId="2" xfId="0" applyFont="1" applyBorder="1"/>
    <xf numFmtId="0" fontId="24" fillId="0" borderId="3" xfId="0" applyFont="1" applyBorder="1"/>
    <xf numFmtId="0" fontId="24" fillId="0" borderId="4" xfId="0" applyFont="1" applyBorder="1"/>
    <xf numFmtId="4" fontId="25" fillId="12"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0" borderId="1" xfId="0" applyNumberFormat="1" applyFont="1" applyBorder="1" applyAlignment="1">
      <alignment horizontal="center" vertical="center" wrapText="1"/>
    </xf>
    <xf numFmtId="49" fontId="23" fillId="0" borderId="1" xfId="0" applyNumberFormat="1" applyFont="1" applyBorder="1" applyAlignment="1">
      <alignment horizontal="justify" vertical="center" wrapText="1"/>
    </xf>
    <xf numFmtId="166" fontId="23" fillId="0" borderId="1" xfId="0" applyNumberFormat="1" applyFont="1" applyBorder="1" applyAlignment="1">
      <alignment horizontal="right" vertical="center" wrapText="1"/>
    </xf>
    <xf numFmtId="0" fontId="18" fillId="0" borderId="0" xfId="0" applyFont="1"/>
    <xf numFmtId="9" fontId="19" fillId="0" borderId="0" xfId="1" applyFont="1"/>
    <xf numFmtId="0" fontId="18" fillId="3" borderId="2" xfId="0" applyFont="1" applyFill="1" applyBorder="1" applyAlignment="1">
      <alignment vertical="center"/>
    </xf>
    <xf numFmtId="0" fontId="18" fillId="3" borderId="3" xfId="0" applyFont="1" applyFill="1" applyBorder="1"/>
    <xf numFmtId="0" fontId="19" fillId="3" borderId="3" xfId="0" applyFont="1" applyFill="1" applyBorder="1"/>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9" fontId="18" fillId="2" borderId="1" xfId="1" applyFont="1" applyFill="1" applyBorder="1" applyAlignment="1">
      <alignment horizontal="center" vertical="center" wrapText="1"/>
    </xf>
    <xf numFmtId="0" fontId="19" fillId="2" borderId="0" xfId="0" applyFont="1" applyFill="1" applyAlignment="1">
      <alignment horizontal="center" vertical="center" wrapText="1"/>
    </xf>
    <xf numFmtId="0" fontId="18" fillId="7" borderId="4" xfId="0" applyFont="1" applyFill="1" applyBorder="1" applyAlignment="1">
      <alignment horizontal="center" vertical="center"/>
    </xf>
    <xf numFmtId="0" fontId="19" fillId="0" borderId="4" xfId="0" applyFont="1" applyBorder="1"/>
    <xf numFmtId="0" fontId="19" fillId="0" borderId="1" xfId="0" applyFont="1" applyBorder="1"/>
    <xf numFmtId="4" fontId="19" fillId="0" borderId="1" xfId="0" applyNumberFormat="1" applyFont="1" applyBorder="1"/>
    <xf numFmtId="165" fontId="19" fillId="7" borderId="1" xfId="0" applyNumberFormat="1" applyFont="1" applyFill="1" applyBorder="1"/>
    <xf numFmtId="4" fontId="19" fillId="4" borderId="1" xfId="0" applyNumberFormat="1" applyFont="1" applyFill="1" applyBorder="1"/>
    <xf numFmtId="4" fontId="19" fillId="7" borderId="1" xfId="0" applyNumberFormat="1" applyFont="1" applyFill="1" applyBorder="1"/>
    <xf numFmtId="9" fontId="19" fillId="7" borderId="1" xfId="1" applyFont="1" applyFill="1" applyBorder="1"/>
    <xf numFmtId="4" fontId="18" fillId="0" borderId="2" xfId="0" applyNumberFormat="1" applyFont="1" applyBorder="1" applyAlignment="1"/>
    <xf numFmtId="4" fontId="18" fillId="0" borderId="3" xfId="0" applyNumberFormat="1" applyFont="1" applyBorder="1" applyAlignment="1"/>
    <xf numFmtId="4" fontId="18" fillId="0" borderId="4" xfId="0" applyNumberFormat="1" applyFont="1" applyBorder="1" applyAlignment="1">
      <alignment horizontal="right"/>
    </xf>
    <xf numFmtId="4" fontId="18" fillId="8" borderId="4" xfId="0" applyNumberFormat="1" applyFont="1" applyFill="1" applyBorder="1" applyAlignment="1">
      <alignment horizontal="right"/>
    </xf>
    <xf numFmtId="4" fontId="18" fillId="4" borderId="1" xfId="0" applyNumberFormat="1" applyFont="1" applyFill="1" applyBorder="1"/>
    <xf numFmtId="0" fontId="26" fillId="5" borderId="9" xfId="0" applyFont="1" applyFill="1" applyBorder="1" applyAlignment="1">
      <alignment vertical="center" wrapText="1"/>
    </xf>
    <xf numFmtId="0" fontId="28" fillId="0" borderId="0" xfId="0" applyFont="1" applyAlignment="1">
      <alignment horizontal="justify"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6" borderId="11" xfId="0" applyFont="1" applyFill="1" applyBorder="1" applyAlignment="1">
      <alignment vertical="center" wrapText="1"/>
    </xf>
    <xf numFmtId="0" fontId="22" fillId="0" borderId="12" xfId="0" applyFont="1" applyBorder="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6" fillId="5" borderId="9" xfId="0" applyFont="1" applyFill="1" applyBorder="1" applyAlignment="1">
      <alignment horizontal="left" vertical="center" wrapText="1"/>
    </xf>
    <xf numFmtId="0" fontId="22" fillId="0" borderId="11" xfId="0" applyFont="1" applyBorder="1" applyAlignment="1">
      <alignment horizontal="justify" vertical="center" wrapText="1"/>
    </xf>
    <xf numFmtId="0" fontId="22" fillId="0" borderId="12" xfId="0" applyFont="1" applyBorder="1" applyAlignment="1">
      <alignment horizontal="justify" vertical="center" wrapText="1"/>
    </xf>
    <xf numFmtId="0" fontId="9" fillId="11" borderId="21" xfId="0" applyFont="1" applyFill="1" applyBorder="1" applyAlignment="1">
      <alignment horizontal="center" vertical="center"/>
    </xf>
    <xf numFmtId="0" fontId="28" fillId="0" borderId="22" xfId="0" applyFont="1" applyBorder="1" applyAlignment="1">
      <alignment horizontal="justify" vertical="center" wrapText="1"/>
    </xf>
    <xf numFmtId="0" fontId="28" fillId="0" borderId="23" xfId="0" applyFont="1" applyBorder="1" applyAlignment="1">
      <alignment horizontal="justify" vertical="center" wrapText="1"/>
    </xf>
    <xf numFmtId="0" fontId="19" fillId="18" borderId="4" xfId="0" applyFont="1" applyFill="1" applyBorder="1"/>
    <xf numFmtId="0" fontId="22" fillId="0" borderId="0" xfId="0" applyFont="1" applyBorder="1" applyAlignment="1">
      <alignment horizontal="justify" vertical="center" wrapText="1"/>
    </xf>
    <xf numFmtId="0" fontId="19" fillId="0" borderId="11" xfId="0" applyFont="1" applyBorder="1" applyAlignment="1">
      <alignment vertical="center"/>
    </xf>
    <xf numFmtId="0" fontId="19" fillId="19" borderId="0" xfId="0" applyFont="1" applyFill="1" applyAlignment="1"/>
    <xf numFmtId="0" fontId="19" fillId="19" borderId="0" xfId="0" applyFont="1" applyFill="1" applyAlignment="1">
      <alignment wrapText="1"/>
    </xf>
    <xf numFmtId="0" fontId="19" fillId="19" borderId="0" xfId="0" applyFont="1" applyFill="1"/>
    <xf numFmtId="0" fontId="20" fillId="19" borderId="0" xfId="0" applyFont="1" applyFill="1" applyAlignment="1">
      <alignment wrapText="1"/>
    </xf>
    <xf numFmtId="0" fontId="21" fillId="0" borderId="0" xfId="0" applyFont="1"/>
    <xf numFmtId="0" fontId="18" fillId="0" borderId="14" xfId="0" applyFont="1" applyBorder="1" applyAlignment="1">
      <alignment horizontal="left"/>
    </xf>
    <xf numFmtId="0" fontId="18" fillId="0" borderId="1" xfId="0" applyFont="1" applyBorder="1" applyAlignment="1">
      <alignment horizontal="left"/>
    </xf>
    <xf numFmtId="0" fontId="18" fillId="0" borderId="1" xfId="0" applyFont="1" applyFill="1" applyBorder="1" applyAlignment="1">
      <alignment horizontal="center" vertical="center" wrapText="1"/>
    </xf>
    <xf numFmtId="0" fontId="29" fillId="0" borderId="0" xfId="0" applyFont="1"/>
    <xf numFmtId="0" fontId="13" fillId="10" borderId="26" xfId="2" applyFont="1" applyFill="1" applyBorder="1" applyAlignment="1">
      <alignment horizontal="center" vertical="center" wrapText="1"/>
    </xf>
    <xf numFmtId="0" fontId="13" fillId="10" borderId="28" xfId="2" applyFont="1" applyFill="1" applyBorder="1" applyAlignment="1">
      <alignment horizontal="center" vertical="center" wrapText="1"/>
    </xf>
    <xf numFmtId="0" fontId="8" fillId="7" borderId="2" xfId="2" applyFont="1" applyFill="1" applyBorder="1" applyAlignment="1">
      <alignment horizontal="center" vertical="center" wrapText="1"/>
    </xf>
    <xf numFmtId="9" fontId="12" fillId="11" borderId="2" xfId="1" applyFont="1" applyFill="1" applyBorder="1" applyAlignment="1">
      <alignment horizontal="center" vertical="center" wrapText="1"/>
    </xf>
    <xf numFmtId="0" fontId="12" fillId="20" borderId="24" xfId="2" applyFont="1" applyFill="1" applyBorder="1" applyAlignment="1">
      <alignment horizontal="center" vertical="center" wrapText="1"/>
    </xf>
    <xf numFmtId="0" fontId="12" fillId="20" borderId="1" xfId="2" applyFont="1" applyFill="1" applyBorder="1" applyAlignment="1">
      <alignment vertical="center" wrapText="1"/>
    </xf>
    <xf numFmtId="9" fontId="12" fillId="20" borderId="2" xfId="1" applyFont="1" applyFill="1" applyBorder="1" applyAlignment="1">
      <alignment horizontal="center" vertical="center" wrapText="1"/>
    </xf>
    <xf numFmtId="4" fontId="12" fillId="20" borderId="20" xfId="2" applyNumberFormat="1" applyFont="1" applyFill="1" applyBorder="1" applyAlignment="1">
      <alignment vertical="center" wrapText="1"/>
    </xf>
    <xf numFmtId="0" fontId="18" fillId="2" borderId="1" xfId="0" applyFont="1" applyFill="1" applyBorder="1" applyAlignment="1">
      <alignment vertical="center" wrapText="1"/>
    </xf>
    <xf numFmtId="4" fontId="18" fillId="2" borderId="1" xfId="0" applyNumberFormat="1" applyFont="1" applyFill="1" applyBorder="1" applyAlignment="1">
      <alignment vertical="center" wrapText="1"/>
    </xf>
    <xf numFmtId="0" fontId="19" fillId="2" borderId="0" xfId="0" applyFont="1" applyFill="1" applyAlignment="1">
      <alignment vertical="center" wrapText="1"/>
    </xf>
    <xf numFmtId="0" fontId="32" fillId="0" borderId="11" xfId="0" applyFont="1" applyBorder="1" applyAlignment="1">
      <alignment horizontal="justify" vertical="center" wrapText="1"/>
    </xf>
    <xf numFmtId="0" fontId="22" fillId="21" borderId="11" xfId="0" applyFont="1" applyFill="1" applyBorder="1" applyAlignment="1">
      <alignment horizontal="justify" vertical="center" wrapText="1"/>
    </xf>
    <xf numFmtId="9" fontId="19" fillId="0" borderId="0" xfId="0" applyNumberFormat="1" applyFont="1"/>
    <xf numFmtId="0" fontId="33" fillId="5" borderId="11" xfId="0" applyFont="1" applyFill="1" applyBorder="1" applyAlignment="1">
      <alignment horizontal="justify" vertical="center" wrapText="1"/>
    </xf>
    <xf numFmtId="0" fontId="19" fillId="0" borderId="0" xfId="0" applyFont="1" applyAlignment="1">
      <alignment wrapText="1"/>
    </xf>
    <xf numFmtId="0" fontId="19" fillId="0" borderId="0" xfId="0" applyFont="1" applyAlignment="1">
      <alignment horizontal="left"/>
    </xf>
    <xf numFmtId="0" fontId="19" fillId="0" borderId="0" xfId="0" applyFont="1" applyAlignment="1">
      <alignment horizontal="right"/>
    </xf>
    <xf numFmtId="169" fontId="19" fillId="0" borderId="0" xfId="0" applyNumberFormat="1" applyFont="1"/>
    <xf numFmtId="0" fontId="21" fillId="22" borderId="0" xfId="0" applyFont="1" applyFill="1"/>
    <xf numFmtId="0" fontId="19" fillId="22" borderId="0" xfId="0" applyFont="1" applyFill="1"/>
    <xf numFmtId="0" fontId="19" fillId="22" borderId="0" xfId="0" applyFont="1" applyFill="1" applyAlignment="1">
      <alignment wrapText="1"/>
    </xf>
    <xf numFmtId="0" fontId="20" fillId="22" borderId="0" xfId="0" applyFont="1" applyFill="1" applyAlignment="1">
      <alignment wrapText="1"/>
    </xf>
    <xf numFmtId="0" fontId="22" fillId="22" borderId="0" xfId="0" applyFont="1" applyFill="1" applyAlignment="1">
      <alignment horizontal="left" vertical="center"/>
    </xf>
    <xf numFmtId="0" fontId="4" fillId="0" borderId="0" xfId="0" applyFont="1" applyAlignment="1">
      <alignment horizontal="center" vertical="center"/>
    </xf>
    <xf numFmtId="0" fontId="11" fillId="5" borderId="1" xfId="0" applyFont="1" applyFill="1" applyBorder="1" applyAlignment="1">
      <alignment vertical="center"/>
    </xf>
    <xf numFmtId="164" fontId="11" fillId="13" borderId="1" xfId="0" applyNumberFormat="1" applyFont="1" applyFill="1" applyBorder="1" applyAlignment="1">
      <alignment horizontal="right" vertical="center" wrapText="1"/>
    </xf>
    <xf numFmtId="0" fontId="35" fillId="0" borderId="0" xfId="0" applyFont="1" applyAlignment="1">
      <alignment horizontal="center" vertical="center"/>
    </xf>
    <xf numFmtId="0" fontId="19" fillId="2" borderId="11" xfId="0" applyFont="1" applyFill="1" applyBorder="1" applyAlignment="1">
      <alignment horizontal="justify" vertical="center" wrapText="1"/>
    </xf>
    <xf numFmtId="0" fontId="36" fillId="0" borderId="0" xfId="0" applyFont="1" applyAlignment="1">
      <alignment horizontal="center" vertical="center"/>
    </xf>
    <xf numFmtId="168" fontId="38" fillId="2" borderId="20" xfId="0" applyNumberFormat="1" applyFont="1" applyFill="1" applyBorder="1" applyAlignment="1">
      <alignment horizontal="center" vertical="center"/>
    </xf>
    <xf numFmtId="0" fontId="18" fillId="7" borderId="4" xfId="0" applyFont="1" applyFill="1" applyBorder="1" applyAlignment="1">
      <alignment horizontal="center" vertical="center" wrapText="1"/>
    </xf>
    <xf numFmtId="0" fontId="18" fillId="23" borderId="0" xfId="0" applyFont="1" applyFill="1"/>
    <xf numFmtId="0" fontId="30" fillId="0" borderId="0" xfId="0" applyFont="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37" fillId="0" borderId="0" xfId="0" applyFont="1" applyFill="1" applyAlignment="1">
      <alignment horizontal="center" vertical="center" wrapText="1"/>
    </xf>
    <xf numFmtId="0" fontId="31" fillId="0" borderId="0" xfId="0" applyFont="1" applyFill="1" applyAlignment="1">
      <alignment horizontal="center" vertical="center" wrapText="1"/>
    </xf>
    <xf numFmtId="0" fontId="19" fillId="3" borderId="6" xfId="0" applyFont="1" applyFill="1" applyBorder="1" applyAlignment="1">
      <alignment horizontal="center"/>
    </xf>
    <xf numFmtId="0" fontId="19" fillId="3" borderId="7" xfId="0" applyFont="1" applyFill="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18" xfId="0" applyFont="1" applyBorder="1" applyAlignment="1">
      <alignment horizontal="center"/>
    </xf>
    <xf numFmtId="0" fontId="18" fillId="4" borderId="5"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 xfId="0" applyFont="1" applyFill="1" applyBorder="1" applyAlignment="1">
      <alignment horizontal="center" vertical="center" wrapText="1"/>
    </xf>
    <xf numFmtId="4" fontId="25" fillId="12" borderId="1" xfId="0" applyNumberFormat="1" applyFont="1" applyFill="1" applyBorder="1" applyAlignment="1">
      <alignment horizontal="center" vertical="center" wrapText="1"/>
    </xf>
    <xf numFmtId="0" fontId="25" fillId="12" borderId="1" xfId="0" applyFont="1" applyFill="1" applyBorder="1" applyAlignment="1">
      <alignment horizontal="center" vertical="center" wrapText="1"/>
    </xf>
    <xf numFmtId="49" fontId="25" fillId="12" borderId="1" xfId="0" applyNumberFormat="1" applyFont="1" applyFill="1" applyBorder="1" applyAlignment="1">
      <alignment horizontal="center" vertical="center" wrapText="1"/>
    </xf>
    <xf numFmtId="49" fontId="26" fillId="12" borderId="1" xfId="0" applyNumberFormat="1" applyFont="1" applyFill="1" applyBorder="1" applyAlignment="1">
      <alignment horizontal="center" vertical="center" wrapText="1"/>
    </xf>
    <xf numFmtId="0" fontId="13" fillId="10" borderId="13" xfId="2" applyFont="1" applyFill="1" applyBorder="1" applyAlignment="1">
      <alignment horizontal="center" vertical="center" wrapText="1"/>
    </xf>
    <xf numFmtId="0" fontId="13" fillId="10" borderId="14" xfId="2" applyFont="1" applyFill="1" applyBorder="1" applyAlignment="1">
      <alignment horizontal="center" vertical="center" wrapText="1"/>
    </xf>
    <xf numFmtId="0" fontId="13" fillId="10" borderId="28" xfId="2" applyFont="1" applyFill="1" applyBorder="1" applyAlignment="1">
      <alignment horizontal="center" vertical="center" wrapText="1"/>
    </xf>
    <xf numFmtId="0" fontId="13" fillId="10" borderId="15" xfId="2" applyFont="1" applyFill="1" applyBorder="1" applyAlignment="1">
      <alignment horizontal="center" vertical="center" wrapText="1"/>
    </xf>
    <xf numFmtId="0" fontId="8" fillId="7" borderId="19" xfId="2" applyFont="1" applyFill="1" applyBorder="1" applyAlignment="1">
      <alignment horizontal="center" vertical="center" wrapText="1"/>
    </xf>
    <xf numFmtId="0" fontId="8" fillId="7" borderId="3" xfId="2" applyFont="1" applyFill="1" applyBorder="1" applyAlignment="1">
      <alignment horizontal="center" vertical="center" wrapText="1"/>
    </xf>
    <xf numFmtId="0" fontId="8" fillId="7" borderId="18" xfId="2" applyFont="1" applyFill="1" applyBorder="1" applyAlignment="1">
      <alignment horizontal="center" vertical="center" wrapText="1"/>
    </xf>
    <xf numFmtId="0" fontId="12" fillId="13" borderId="2" xfId="2" applyFont="1" applyFill="1" applyBorder="1" applyAlignment="1">
      <alignment horizontal="left" vertical="center"/>
    </xf>
    <xf numFmtId="0" fontId="12" fillId="13" borderId="4" xfId="2" applyFont="1" applyFill="1" applyBorder="1" applyAlignment="1">
      <alignment horizontal="left" vertical="center"/>
    </xf>
    <xf numFmtId="0" fontId="12" fillId="11" borderId="27" xfId="2" applyFont="1" applyFill="1" applyBorder="1" applyAlignment="1">
      <alignment horizontal="left" vertical="center"/>
    </xf>
    <xf numFmtId="0" fontId="12" fillId="11" borderId="25" xfId="2" applyFont="1" applyFill="1" applyBorder="1" applyAlignment="1">
      <alignment horizontal="left" vertical="center"/>
    </xf>
    <xf numFmtId="0" fontId="12" fillId="11" borderId="2" xfId="2" applyFont="1" applyFill="1" applyBorder="1" applyAlignment="1">
      <alignment horizontal="left" vertical="center" wrapText="1"/>
    </xf>
    <xf numFmtId="0" fontId="12" fillId="11" borderId="4" xfId="2" applyFont="1" applyFill="1" applyBorder="1" applyAlignment="1">
      <alignment horizontal="left" vertical="center" wrapText="1"/>
    </xf>
    <xf numFmtId="0" fontId="12" fillId="11" borderId="2" xfId="2" applyFont="1" applyFill="1" applyBorder="1" applyAlignment="1">
      <alignment horizontal="left" vertical="center"/>
    </xf>
    <xf numFmtId="0" fontId="12" fillId="11" borderId="4" xfId="2" applyFont="1" applyFill="1" applyBorder="1" applyAlignment="1">
      <alignment horizontal="left" vertical="center"/>
    </xf>
    <xf numFmtId="0" fontId="12" fillId="11" borderId="2" xfId="0" applyFont="1" applyFill="1" applyBorder="1" applyAlignment="1">
      <alignment horizontal="left" vertical="center" wrapText="1"/>
    </xf>
    <xf numFmtId="0" fontId="12" fillId="11" borderId="4" xfId="0" applyFont="1" applyFill="1" applyBorder="1" applyAlignment="1">
      <alignment horizontal="left" vertical="center" wrapText="1"/>
    </xf>
    <xf numFmtId="0" fontId="15" fillId="9" borderId="2" xfId="0" applyFont="1" applyFill="1" applyBorder="1" applyAlignment="1">
      <alignment horizontal="left" vertical="center" wrapText="1"/>
    </xf>
    <xf numFmtId="0" fontId="15" fillId="9" borderId="4" xfId="0" applyFont="1" applyFill="1" applyBorder="1" applyAlignment="1">
      <alignment horizontal="left" vertical="center" wrapText="1"/>
    </xf>
    <xf numFmtId="0" fontId="12" fillId="15" borderId="2" xfId="2" applyFont="1" applyFill="1" applyBorder="1" applyAlignment="1">
      <alignment horizontal="left" vertical="center"/>
    </xf>
    <xf numFmtId="0" fontId="12" fillId="15" borderId="4" xfId="2" applyFont="1" applyFill="1" applyBorder="1" applyAlignment="1">
      <alignment horizontal="left" vertical="center"/>
    </xf>
    <xf numFmtId="0" fontId="7" fillId="11" borderId="19" xfId="0" applyFont="1" applyFill="1" applyBorder="1" applyAlignment="1">
      <alignment horizontal="left" vertical="center"/>
    </xf>
    <xf numFmtId="0" fontId="7" fillId="11" borderId="4" xfId="0" applyFont="1" applyFill="1" applyBorder="1" applyAlignment="1">
      <alignment horizontal="left" vertical="center"/>
    </xf>
    <xf numFmtId="0" fontId="12" fillId="3" borderId="2" xfId="2" applyFont="1" applyFill="1" applyBorder="1" applyAlignment="1">
      <alignment horizontal="left" vertical="center"/>
    </xf>
    <xf numFmtId="0" fontId="12" fillId="3" borderId="4" xfId="2" applyFont="1" applyFill="1" applyBorder="1" applyAlignment="1">
      <alignment horizontal="left" vertical="center"/>
    </xf>
    <xf numFmtId="0" fontId="12" fillId="3" borderId="2"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8" fillId="7" borderId="21" xfId="2" applyFont="1" applyFill="1" applyBorder="1" applyAlignment="1">
      <alignment horizontal="center" vertical="center"/>
    </xf>
    <xf numFmtId="0" fontId="8" fillId="7" borderId="1" xfId="2" applyFont="1" applyFill="1" applyBorder="1" applyAlignment="1">
      <alignment horizontal="center" vertical="center"/>
    </xf>
    <xf numFmtId="0" fontId="8" fillId="7" borderId="2" xfId="2" applyFont="1" applyFill="1" applyBorder="1" applyAlignment="1">
      <alignment horizontal="center" vertical="center"/>
    </xf>
    <xf numFmtId="0" fontId="8" fillId="7" borderId="20" xfId="2" applyFont="1" applyFill="1" applyBorder="1" applyAlignment="1">
      <alignment horizontal="center" vertical="center"/>
    </xf>
  </cellXfs>
  <cellStyles count="4">
    <cellStyle name="Normalno" xfId="0" builtinId="0"/>
    <cellStyle name="Normalno 2" xfId="2" xr:uid="{00000000-0005-0000-0000-000001000000}"/>
    <cellStyle name="Normalno 2 2" xfId="3" xr:uid="{00000000-0005-0000-0000-000002000000}"/>
    <cellStyle name="Postotak" xfId="1" builtinId="5"/>
  </cellStyles>
  <dxfs count="0"/>
  <tableStyles count="0" defaultTableStyle="TableStyleMedium9" defaultPivotStyle="PivotStyleLight16"/>
  <colors>
    <mruColors>
      <color rgb="FFFFFF99"/>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546652</xdr:colOff>
      <xdr:row>2</xdr:row>
      <xdr:rowOff>24849</xdr:rowOff>
    </xdr:from>
    <xdr:to>
      <xdr:col>3</xdr:col>
      <xdr:colOff>132521</xdr:colOff>
      <xdr:row>4</xdr:row>
      <xdr:rowOff>34956</xdr:rowOff>
    </xdr:to>
    <xdr:pic>
      <xdr:nvPicPr>
        <xdr:cNvPr id="4" name="Slika 3">
          <a:extLst>
            <a:ext uri="{FF2B5EF4-FFF2-40B4-BE49-F238E27FC236}">
              <a16:creationId xmlns:a16="http://schemas.microsoft.com/office/drawing/2014/main" id="{76368CC5-9498-452E-B574-1BA3E9700B23}"/>
            </a:ext>
          </a:extLst>
        </xdr:cNvPr>
        <xdr:cNvPicPr>
          <a:picLocks noChangeAspect="1"/>
        </xdr:cNvPicPr>
      </xdr:nvPicPr>
      <xdr:blipFill>
        <a:blip xmlns:r="http://schemas.openxmlformats.org/officeDocument/2006/relationships" r:embed="rId1"/>
        <a:stretch>
          <a:fillRect/>
        </a:stretch>
      </xdr:blipFill>
      <xdr:spPr>
        <a:xfrm>
          <a:off x="1184413" y="596349"/>
          <a:ext cx="861391" cy="540194"/>
        </a:xfrm>
        <a:prstGeom prst="rect">
          <a:avLst/>
        </a:prstGeom>
      </xdr:spPr>
    </xdr:pic>
    <xdr:clientData/>
  </xdr:twoCellAnchor>
  <xdr:twoCellAnchor editAs="oneCell">
    <xdr:from>
      <xdr:col>4</xdr:col>
      <xdr:colOff>57978</xdr:colOff>
      <xdr:row>1</xdr:row>
      <xdr:rowOff>273327</xdr:rowOff>
    </xdr:from>
    <xdr:to>
      <xdr:col>6</xdr:col>
      <xdr:colOff>428519</xdr:colOff>
      <xdr:row>3</xdr:row>
      <xdr:rowOff>256611</xdr:rowOff>
    </xdr:to>
    <xdr:pic>
      <xdr:nvPicPr>
        <xdr:cNvPr id="5" name="Slika 4">
          <a:extLst>
            <a:ext uri="{FF2B5EF4-FFF2-40B4-BE49-F238E27FC236}">
              <a16:creationId xmlns:a16="http://schemas.microsoft.com/office/drawing/2014/main" id="{8C641BC3-7ECD-45B8-8CF1-96477123EF3D}"/>
            </a:ext>
          </a:extLst>
        </xdr:cNvPr>
        <xdr:cNvPicPr>
          <a:picLocks noChangeAspect="1"/>
        </xdr:cNvPicPr>
      </xdr:nvPicPr>
      <xdr:blipFill>
        <a:blip xmlns:r="http://schemas.openxmlformats.org/officeDocument/2006/relationships" r:embed="rId2"/>
        <a:stretch>
          <a:fillRect/>
        </a:stretch>
      </xdr:blipFill>
      <xdr:spPr>
        <a:xfrm>
          <a:off x="2609021" y="538370"/>
          <a:ext cx="1646063" cy="554784"/>
        </a:xfrm>
        <a:prstGeom prst="rect">
          <a:avLst/>
        </a:prstGeom>
      </xdr:spPr>
    </xdr:pic>
    <xdr:clientData/>
  </xdr:twoCellAnchor>
  <xdr:twoCellAnchor editAs="oneCell">
    <xdr:from>
      <xdr:col>7</xdr:col>
      <xdr:colOff>530086</xdr:colOff>
      <xdr:row>1</xdr:row>
      <xdr:rowOff>281608</xdr:rowOff>
    </xdr:from>
    <xdr:to>
      <xdr:col>9</xdr:col>
      <xdr:colOff>449484</xdr:colOff>
      <xdr:row>4</xdr:row>
      <xdr:rowOff>18138</xdr:rowOff>
    </xdr:to>
    <xdr:pic>
      <xdr:nvPicPr>
        <xdr:cNvPr id="8" name="Slika 7">
          <a:extLst>
            <a:ext uri="{FF2B5EF4-FFF2-40B4-BE49-F238E27FC236}">
              <a16:creationId xmlns:a16="http://schemas.microsoft.com/office/drawing/2014/main" id="{73419DAA-3636-4363-A16F-B35DEC74D09D}"/>
            </a:ext>
          </a:extLst>
        </xdr:cNvPr>
        <xdr:cNvPicPr>
          <a:picLocks noChangeAspect="1"/>
        </xdr:cNvPicPr>
      </xdr:nvPicPr>
      <xdr:blipFill>
        <a:blip xmlns:r="http://schemas.openxmlformats.org/officeDocument/2006/relationships" r:embed="rId3"/>
        <a:stretch>
          <a:fillRect/>
        </a:stretch>
      </xdr:blipFill>
      <xdr:spPr>
        <a:xfrm>
          <a:off x="4994412" y="546651"/>
          <a:ext cx="1194920" cy="573074"/>
        </a:xfrm>
        <a:prstGeom prst="rect">
          <a:avLst/>
        </a:prstGeom>
      </xdr:spPr>
    </xdr:pic>
    <xdr:clientData/>
  </xdr:twoCellAnchor>
  <xdr:twoCellAnchor editAs="oneCell">
    <xdr:from>
      <xdr:col>10</xdr:col>
      <xdr:colOff>323021</xdr:colOff>
      <xdr:row>0</xdr:row>
      <xdr:rowOff>149087</xdr:rowOff>
    </xdr:from>
    <xdr:to>
      <xdr:col>11</xdr:col>
      <xdr:colOff>599739</xdr:colOff>
      <xdr:row>3</xdr:row>
      <xdr:rowOff>257506</xdr:rowOff>
    </xdr:to>
    <xdr:pic>
      <xdr:nvPicPr>
        <xdr:cNvPr id="9" name="Slika 8">
          <a:extLst>
            <a:ext uri="{FF2B5EF4-FFF2-40B4-BE49-F238E27FC236}">
              <a16:creationId xmlns:a16="http://schemas.microsoft.com/office/drawing/2014/main" id="{237EE940-B596-4A26-B2A5-C680455FFAD5}"/>
            </a:ext>
          </a:extLst>
        </xdr:cNvPr>
        <xdr:cNvPicPr>
          <a:picLocks noChangeAspect="1"/>
        </xdr:cNvPicPr>
      </xdr:nvPicPr>
      <xdr:blipFill>
        <a:blip xmlns:r="http://schemas.openxmlformats.org/officeDocument/2006/relationships" r:embed="rId4"/>
        <a:stretch>
          <a:fillRect/>
        </a:stretch>
      </xdr:blipFill>
      <xdr:spPr>
        <a:xfrm>
          <a:off x="6700630" y="149087"/>
          <a:ext cx="914479" cy="944962"/>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view="pageLayout" topLeftCell="A13" zoomScale="115" zoomScaleNormal="100" zoomScalePageLayoutView="115" workbookViewId="0">
      <selection activeCell="H19" sqref="H19"/>
    </sheetView>
  </sheetViews>
  <sheetFormatPr defaultColWidth="9.140625" defaultRowHeight="21" x14ac:dyDescent="0.2"/>
  <cols>
    <col min="1" max="16384" width="9.140625" style="1"/>
  </cols>
  <sheetData>
    <row r="1" spans="2:13" x14ac:dyDescent="0.2">
      <c r="F1" s="4"/>
      <c r="G1" s="4"/>
      <c r="H1" s="4"/>
      <c r="I1" s="4"/>
      <c r="K1" s="139"/>
      <c r="L1" s="139"/>
    </row>
    <row r="2" spans="2:13" ht="24" customHeight="1" x14ac:dyDescent="0.2">
      <c r="B2" s="3"/>
      <c r="F2" s="4"/>
      <c r="G2" s="4"/>
      <c r="H2" s="4"/>
      <c r="I2" s="4"/>
      <c r="K2" s="139"/>
      <c r="L2" s="139"/>
    </row>
    <row r="3" spans="2:13" x14ac:dyDescent="0.2">
      <c r="F3" s="4"/>
      <c r="G3" s="4"/>
      <c r="H3" s="4"/>
      <c r="I3" s="4"/>
      <c r="K3" s="139"/>
      <c r="L3" s="139"/>
    </row>
    <row r="4" spans="2:13" x14ac:dyDescent="0.2">
      <c r="F4" s="4"/>
      <c r="G4" s="4"/>
      <c r="H4" s="4"/>
      <c r="I4" s="4"/>
    </row>
    <row r="5" spans="2:13" x14ac:dyDescent="0.2">
      <c r="C5" s="144" t="s">
        <v>118</v>
      </c>
      <c r="F5" s="4"/>
      <c r="G5" s="4"/>
      <c r="H5" s="4"/>
      <c r="I5" s="4"/>
    </row>
    <row r="6" spans="2:13" x14ac:dyDescent="0.2">
      <c r="F6" s="4"/>
      <c r="G6" s="4"/>
      <c r="H6" s="4"/>
      <c r="I6" s="4"/>
    </row>
    <row r="8" spans="2:13" ht="23.25" customHeight="1" x14ac:dyDescent="0.2">
      <c r="B8" s="151" t="s">
        <v>119</v>
      </c>
      <c r="C8" s="152"/>
      <c r="D8" s="152"/>
      <c r="E8" s="152"/>
      <c r="F8" s="152"/>
      <c r="G8" s="152"/>
      <c r="H8" s="152"/>
      <c r="I8" s="152"/>
      <c r="J8" s="152"/>
      <c r="K8" s="152"/>
      <c r="L8" s="152"/>
      <c r="M8" s="152"/>
    </row>
    <row r="9" spans="2:13" ht="23.25" customHeight="1" x14ac:dyDescent="0.2">
      <c r="B9" s="152"/>
      <c r="C9" s="152"/>
      <c r="D9" s="152"/>
      <c r="E9" s="152"/>
      <c r="F9" s="152"/>
      <c r="G9" s="152"/>
      <c r="H9" s="152"/>
      <c r="I9" s="152"/>
      <c r="J9" s="152"/>
      <c r="K9" s="152"/>
      <c r="L9" s="152"/>
      <c r="M9" s="152"/>
    </row>
    <row r="10" spans="2:13" x14ac:dyDescent="0.2">
      <c r="B10" s="148" t="s">
        <v>174</v>
      </c>
      <c r="C10" s="148"/>
      <c r="D10" s="148"/>
      <c r="E10" s="148"/>
      <c r="F10" s="148"/>
      <c r="G10" s="148"/>
      <c r="H10" s="148"/>
      <c r="I10" s="148"/>
      <c r="J10" s="148"/>
      <c r="K10" s="148"/>
      <c r="L10" s="148"/>
      <c r="M10" s="148"/>
    </row>
    <row r="11" spans="2:13" ht="36" customHeight="1" x14ac:dyDescent="0.2">
      <c r="B11" s="148"/>
      <c r="C11" s="148"/>
      <c r="D11" s="148"/>
      <c r="E11" s="148"/>
      <c r="F11" s="148"/>
      <c r="G11" s="148"/>
      <c r="H11" s="148"/>
      <c r="I11" s="148"/>
      <c r="J11" s="148"/>
      <c r="K11" s="148"/>
      <c r="L11" s="148"/>
      <c r="M11" s="148"/>
    </row>
    <row r="12" spans="2:13" ht="23.25" x14ac:dyDescent="0.2">
      <c r="B12" s="2"/>
      <c r="C12" s="2"/>
      <c r="D12" s="2"/>
      <c r="E12" s="2"/>
      <c r="F12" s="2"/>
      <c r="G12" s="2"/>
      <c r="H12" s="2"/>
      <c r="I12" s="2"/>
      <c r="J12" s="2"/>
      <c r="K12" s="2"/>
      <c r="L12" s="2"/>
      <c r="M12" s="2"/>
    </row>
    <row r="13" spans="2:13" ht="23.25" customHeight="1" x14ac:dyDescent="0.2">
      <c r="B13" s="2"/>
      <c r="C13" s="2"/>
      <c r="D13" s="2"/>
      <c r="E13" s="149" t="s">
        <v>176</v>
      </c>
      <c r="F13" s="149"/>
      <c r="G13" s="149"/>
      <c r="H13" s="149"/>
      <c r="I13" s="149"/>
      <c r="J13" s="149"/>
      <c r="K13" s="2"/>
      <c r="L13" s="2"/>
      <c r="M13" s="2"/>
    </row>
    <row r="14" spans="2:13" ht="23.25" x14ac:dyDescent="0.2">
      <c r="B14" s="2"/>
      <c r="C14" s="2"/>
      <c r="D14" s="2"/>
      <c r="E14" s="149"/>
      <c r="F14" s="149"/>
      <c r="G14" s="149"/>
      <c r="H14" s="149"/>
      <c r="I14" s="149"/>
      <c r="J14" s="149"/>
      <c r="K14" s="2"/>
      <c r="L14" s="2"/>
      <c r="M14" s="2"/>
    </row>
    <row r="15" spans="2:13" ht="23.25" x14ac:dyDescent="0.2">
      <c r="B15" s="2"/>
      <c r="C15" s="2"/>
      <c r="D15" s="2"/>
      <c r="E15" s="2"/>
      <c r="F15" s="2"/>
      <c r="G15" s="2"/>
      <c r="H15" s="2"/>
      <c r="I15" s="2"/>
      <c r="J15" s="2"/>
      <c r="K15" s="2"/>
      <c r="L15" s="2"/>
      <c r="M15" s="2"/>
    </row>
    <row r="16" spans="2:13" ht="23.25" x14ac:dyDescent="0.2">
      <c r="B16" s="2"/>
      <c r="C16" s="2"/>
      <c r="D16" s="2"/>
      <c r="E16" s="150"/>
      <c r="F16" s="150"/>
      <c r="G16" s="150"/>
      <c r="H16" s="150"/>
      <c r="I16" s="150"/>
      <c r="J16" s="150"/>
      <c r="K16" s="2"/>
      <c r="L16" s="2"/>
      <c r="M16" s="2"/>
    </row>
    <row r="17" spans="2:13" ht="23.25" x14ac:dyDescent="0.2">
      <c r="B17" s="2"/>
      <c r="C17" s="2"/>
      <c r="D17" s="2"/>
      <c r="E17" s="150"/>
      <c r="F17" s="150"/>
      <c r="G17" s="150"/>
      <c r="H17" s="150"/>
      <c r="I17" s="150"/>
      <c r="J17" s="150"/>
      <c r="K17" s="2"/>
      <c r="L17" s="2"/>
      <c r="M17" s="2"/>
    </row>
    <row r="22" spans="2:13" x14ac:dyDescent="0.2">
      <c r="B22" s="142" t="s">
        <v>117</v>
      </c>
    </row>
  </sheetData>
  <mergeCells count="4">
    <mergeCell ref="B10:M11"/>
    <mergeCell ref="E13:J14"/>
    <mergeCell ref="E16:J17"/>
    <mergeCell ref="B8:M9"/>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6"/>
  <sheetViews>
    <sheetView topLeftCell="A22" zoomScale="110" zoomScaleNormal="110" workbookViewId="0">
      <selection activeCell="B16" sqref="B16"/>
    </sheetView>
  </sheetViews>
  <sheetFormatPr defaultRowHeight="15" customHeight="1" x14ac:dyDescent="0.2"/>
  <cols>
    <col min="1" max="1" width="9.140625" style="90"/>
    <col min="2" max="2" width="173.140625" style="90" customWidth="1"/>
    <col min="3" max="245" width="9.140625" style="90"/>
    <col min="246" max="246" width="70.7109375" style="90" customWidth="1"/>
    <col min="247" max="501" width="9.140625" style="90"/>
    <col min="502" max="502" width="70.7109375" style="90" customWidth="1"/>
    <col min="503" max="757" width="9.140625" style="90"/>
    <col min="758" max="758" width="70.7109375" style="90" customWidth="1"/>
    <col min="759" max="1013" width="9.140625" style="90"/>
    <col min="1014" max="1014" width="70.7109375" style="90" customWidth="1"/>
    <col min="1015" max="1269" width="9.140625" style="90"/>
    <col min="1270" max="1270" width="70.7109375" style="90" customWidth="1"/>
    <col min="1271" max="1525" width="9.140625" style="90"/>
    <col min="1526" max="1526" width="70.7109375" style="90" customWidth="1"/>
    <col min="1527" max="1781" width="9.140625" style="90"/>
    <col min="1782" max="1782" width="70.7109375" style="90" customWidth="1"/>
    <col min="1783" max="2037" width="9.140625" style="90"/>
    <col min="2038" max="2038" width="70.7109375" style="90" customWidth="1"/>
    <col min="2039" max="2293" width="9.140625" style="90"/>
    <col min="2294" max="2294" width="70.7109375" style="90" customWidth="1"/>
    <col min="2295" max="2549" width="9.140625" style="90"/>
    <col min="2550" max="2550" width="70.7109375" style="90" customWidth="1"/>
    <col min="2551" max="2805" width="9.140625" style="90"/>
    <col min="2806" max="2806" width="70.7109375" style="90" customWidth="1"/>
    <col min="2807" max="3061" width="9.140625" style="90"/>
    <col min="3062" max="3062" width="70.7109375" style="90" customWidth="1"/>
    <col min="3063" max="3317" width="9.140625" style="90"/>
    <col min="3318" max="3318" width="70.7109375" style="90" customWidth="1"/>
    <col min="3319" max="3573" width="9.140625" style="90"/>
    <col min="3574" max="3574" width="70.7109375" style="90" customWidth="1"/>
    <col min="3575" max="3829" width="9.140625" style="90"/>
    <col min="3830" max="3830" width="70.7109375" style="90" customWidth="1"/>
    <col min="3831" max="4085" width="9.140625" style="90"/>
    <col min="4086" max="4086" width="70.7109375" style="90" customWidth="1"/>
    <col min="4087" max="4341" width="9.140625" style="90"/>
    <col min="4342" max="4342" width="70.7109375" style="90" customWidth="1"/>
    <col min="4343" max="4597" width="9.140625" style="90"/>
    <col min="4598" max="4598" width="70.7109375" style="90" customWidth="1"/>
    <col min="4599" max="4853" width="9.140625" style="90"/>
    <col min="4854" max="4854" width="70.7109375" style="90" customWidth="1"/>
    <col min="4855" max="5109" width="9.140625" style="90"/>
    <col min="5110" max="5110" width="70.7109375" style="90" customWidth="1"/>
    <col min="5111" max="5365" width="9.140625" style="90"/>
    <col min="5366" max="5366" width="70.7109375" style="90" customWidth="1"/>
    <col min="5367" max="5621" width="9.140625" style="90"/>
    <col min="5622" max="5622" width="70.7109375" style="90" customWidth="1"/>
    <col min="5623" max="5877" width="9.140625" style="90"/>
    <col min="5878" max="5878" width="70.7109375" style="90" customWidth="1"/>
    <col min="5879" max="6133" width="9.140625" style="90"/>
    <col min="6134" max="6134" width="70.7109375" style="90" customWidth="1"/>
    <col min="6135" max="6389" width="9.140625" style="90"/>
    <col min="6390" max="6390" width="70.7109375" style="90" customWidth="1"/>
    <col min="6391" max="6645" width="9.140625" style="90"/>
    <col min="6646" max="6646" width="70.7109375" style="90" customWidth="1"/>
    <col min="6647" max="6901" width="9.140625" style="90"/>
    <col min="6902" max="6902" width="70.7109375" style="90" customWidth="1"/>
    <col min="6903" max="7157" width="9.140625" style="90"/>
    <col min="7158" max="7158" width="70.7109375" style="90" customWidth="1"/>
    <col min="7159" max="7413" width="9.140625" style="90"/>
    <col min="7414" max="7414" width="70.7109375" style="90" customWidth="1"/>
    <col min="7415" max="7669" width="9.140625" style="90"/>
    <col min="7670" max="7670" width="70.7109375" style="90" customWidth="1"/>
    <col min="7671" max="7925" width="9.140625" style="90"/>
    <col min="7926" max="7926" width="70.7109375" style="90" customWidth="1"/>
    <col min="7927" max="8181" width="9.140625" style="90"/>
    <col min="8182" max="8182" width="70.7109375" style="90" customWidth="1"/>
    <col min="8183" max="8437" width="9.140625" style="90"/>
    <col min="8438" max="8438" width="70.7109375" style="90" customWidth="1"/>
    <col min="8439" max="8693" width="9.140625" style="90"/>
    <col min="8694" max="8694" width="70.7109375" style="90" customWidth="1"/>
    <col min="8695" max="8949" width="9.140625" style="90"/>
    <col min="8950" max="8950" width="70.7109375" style="90" customWidth="1"/>
    <col min="8951" max="9205" width="9.140625" style="90"/>
    <col min="9206" max="9206" width="70.7109375" style="90" customWidth="1"/>
    <col min="9207" max="9461" width="9.140625" style="90"/>
    <col min="9462" max="9462" width="70.7109375" style="90" customWidth="1"/>
    <col min="9463" max="9717" width="9.140625" style="90"/>
    <col min="9718" max="9718" width="70.7109375" style="90" customWidth="1"/>
    <col min="9719" max="9973" width="9.140625" style="90"/>
    <col min="9974" max="9974" width="70.7109375" style="90" customWidth="1"/>
    <col min="9975" max="10229" width="9.140625" style="90"/>
    <col min="10230" max="10230" width="70.7109375" style="90" customWidth="1"/>
    <col min="10231" max="10485" width="9.140625" style="90"/>
    <col min="10486" max="10486" width="70.7109375" style="90" customWidth="1"/>
    <col min="10487" max="10741" width="9.140625" style="90"/>
    <col min="10742" max="10742" width="70.7109375" style="90" customWidth="1"/>
    <col min="10743" max="10997" width="9.140625" style="90"/>
    <col min="10998" max="10998" width="70.7109375" style="90" customWidth="1"/>
    <col min="10999" max="11253" width="9.140625" style="90"/>
    <col min="11254" max="11254" width="70.7109375" style="90" customWidth="1"/>
    <col min="11255" max="11509" width="9.140625" style="90"/>
    <col min="11510" max="11510" width="70.7109375" style="90" customWidth="1"/>
    <col min="11511" max="11765" width="9.140625" style="90"/>
    <col min="11766" max="11766" width="70.7109375" style="90" customWidth="1"/>
    <col min="11767" max="12021" width="9.140625" style="90"/>
    <col min="12022" max="12022" width="70.7109375" style="90" customWidth="1"/>
    <col min="12023" max="12277" width="9.140625" style="90"/>
    <col min="12278" max="12278" width="70.7109375" style="90" customWidth="1"/>
    <col min="12279" max="12533" width="9.140625" style="90"/>
    <col min="12534" max="12534" width="70.7109375" style="90" customWidth="1"/>
    <col min="12535" max="12789" width="9.140625" style="90"/>
    <col min="12790" max="12790" width="70.7109375" style="90" customWidth="1"/>
    <col min="12791" max="13045" width="9.140625" style="90"/>
    <col min="13046" max="13046" width="70.7109375" style="90" customWidth="1"/>
    <col min="13047" max="13301" width="9.140625" style="90"/>
    <col min="13302" max="13302" width="70.7109375" style="90" customWidth="1"/>
    <col min="13303" max="13557" width="9.140625" style="90"/>
    <col min="13558" max="13558" width="70.7109375" style="90" customWidth="1"/>
    <col min="13559" max="13813" width="9.140625" style="90"/>
    <col min="13814" max="13814" width="70.7109375" style="90" customWidth="1"/>
    <col min="13815" max="14069" width="9.140625" style="90"/>
    <col min="14070" max="14070" width="70.7109375" style="90" customWidth="1"/>
    <col min="14071" max="14325" width="9.140625" style="90"/>
    <col min="14326" max="14326" width="70.7109375" style="90" customWidth="1"/>
    <col min="14327" max="14581" width="9.140625" style="90"/>
    <col min="14582" max="14582" width="70.7109375" style="90" customWidth="1"/>
    <col min="14583" max="14837" width="9.140625" style="90"/>
    <col min="14838" max="14838" width="70.7109375" style="90" customWidth="1"/>
    <col min="14839" max="15093" width="9.140625" style="90"/>
    <col min="15094" max="15094" width="70.7109375" style="90" customWidth="1"/>
    <col min="15095" max="15349" width="9.140625" style="90"/>
    <col min="15350" max="15350" width="70.7109375" style="90" customWidth="1"/>
    <col min="15351" max="15605" width="9.140625" style="90"/>
    <col min="15606" max="15606" width="70.7109375" style="90" customWidth="1"/>
    <col min="15607" max="15861" width="9.140625" style="90"/>
    <col min="15862" max="15862" width="70.7109375" style="90" customWidth="1"/>
    <col min="15863" max="16117" width="9.140625" style="90"/>
    <col min="16118" max="16118" width="70.7109375" style="90" customWidth="1"/>
    <col min="16119" max="16384" width="9.140625" style="90"/>
  </cols>
  <sheetData>
    <row r="1" spans="2:2" ht="15" customHeight="1" thickBot="1" x14ac:dyDescent="0.25">
      <c r="B1" s="89" t="s">
        <v>10</v>
      </c>
    </row>
    <row r="2" spans="2:2" ht="15" customHeight="1" x14ac:dyDescent="0.2">
      <c r="B2" s="91" t="s">
        <v>102</v>
      </c>
    </row>
    <row r="3" spans="2:2" ht="15" customHeight="1" x14ac:dyDescent="0.2">
      <c r="B3" s="91" t="s">
        <v>84</v>
      </c>
    </row>
    <row r="4" spans="2:2" ht="30" customHeight="1" x14ac:dyDescent="0.2">
      <c r="B4" s="91" t="s">
        <v>104</v>
      </c>
    </row>
    <row r="5" spans="2:2" ht="29.25" customHeight="1" x14ac:dyDescent="0.2">
      <c r="B5" s="91" t="s">
        <v>175</v>
      </c>
    </row>
    <row r="6" spans="2:2" ht="30" customHeight="1" x14ac:dyDescent="0.2">
      <c r="B6" s="91" t="s">
        <v>105</v>
      </c>
    </row>
    <row r="7" spans="2:2" ht="30" customHeight="1" x14ac:dyDescent="0.2">
      <c r="B7" s="92" t="s">
        <v>120</v>
      </c>
    </row>
    <row r="8" spans="2:2" ht="30" customHeight="1" x14ac:dyDescent="0.2">
      <c r="B8" s="92" t="s">
        <v>121</v>
      </c>
    </row>
    <row r="9" spans="2:2" ht="15" customHeight="1" x14ac:dyDescent="0.2">
      <c r="B9" s="93" t="s">
        <v>122</v>
      </c>
    </row>
    <row r="10" spans="2:2" ht="15" customHeight="1" x14ac:dyDescent="0.2">
      <c r="B10" s="92" t="s">
        <v>82</v>
      </c>
    </row>
    <row r="11" spans="2:2" ht="30" customHeight="1" thickBot="1" x14ac:dyDescent="0.25">
      <c r="B11" s="94" t="s">
        <v>96</v>
      </c>
    </row>
    <row r="12" spans="2:2" ht="15" customHeight="1" x14ac:dyDescent="0.2">
      <c r="B12" s="95"/>
    </row>
    <row r="13" spans="2:2" ht="15" customHeight="1" thickBot="1" x14ac:dyDescent="0.25">
      <c r="B13" s="96"/>
    </row>
    <row r="14" spans="2:2" ht="15" customHeight="1" thickBot="1" x14ac:dyDescent="0.25">
      <c r="B14" s="97" t="s">
        <v>106</v>
      </c>
    </row>
    <row r="15" spans="2:2" ht="15" customHeight="1" x14ac:dyDescent="0.2">
      <c r="B15" s="143" t="s">
        <v>167</v>
      </c>
    </row>
    <row r="16" spans="2:2" ht="15" customHeight="1" x14ac:dyDescent="0.2">
      <c r="B16" s="143" t="s">
        <v>173</v>
      </c>
    </row>
    <row r="17" spans="2:2" ht="15" customHeight="1" x14ac:dyDescent="0.2">
      <c r="B17" s="143" t="s">
        <v>123</v>
      </c>
    </row>
    <row r="18" spans="2:2" ht="15" customHeight="1" x14ac:dyDescent="0.2">
      <c r="B18" s="143" t="s">
        <v>124</v>
      </c>
    </row>
    <row r="19" spans="2:2" ht="15" customHeight="1" x14ac:dyDescent="0.2">
      <c r="B19" s="126" t="s">
        <v>125</v>
      </c>
    </row>
    <row r="20" spans="2:2" ht="15" customHeight="1" x14ac:dyDescent="0.2">
      <c r="B20" s="127" t="s">
        <v>126</v>
      </c>
    </row>
    <row r="21" spans="2:2" ht="32.25" customHeight="1" x14ac:dyDescent="0.2">
      <c r="B21" s="127" t="s">
        <v>127</v>
      </c>
    </row>
    <row r="22" spans="2:2" ht="51" x14ac:dyDescent="0.2">
      <c r="B22" s="127" t="s">
        <v>128</v>
      </c>
    </row>
    <row r="23" spans="2:2" ht="30" customHeight="1" x14ac:dyDescent="0.2">
      <c r="B23" s="98" t="s">
        <v>129</v>
      </c>
    </row>
    <row r="24" spans="2:2" ht="15" customHeight="1" x14ac:dyDescent="0.2">
      <c r="B24" s="98" t="s">
        <v>130</v>
      </c>
    </row>
    <row r="25" spans="2:2" ht="15" customHeight="1" x14ac:dyDescent="0.2">
      <c r="B25" s="98" t="s">
        <v>131</v>
      </c>
    </row>
    <row r="26" spans="2:2" ht="15" customHeight="1" x14ac:dyDescent="0.2">
      <c r="B26" s="98" t="s">
        <v>132</v>
      </c>
    </row>
    <row r="27" spans="2:2" ht="15" customHeight="1" thickBot="1" x14ac:dyDescent="0.25">
      <c r="B27" s="99" t="s">
        <v>133</v>
      </c>
    </row>
    <row r="28" spans="2:2" ht="15" customHeight="1" x14ac:dyDescent="0.2">
      <c r="B28" s="129" t="s">
        <v>107</v>
      </c>
    </row>
    <row r="29" spans="2:2" ht="15" customHeight="1" x14ac:dyDescent="0.2">
      <c r="B29" s="105" t="s">
        <v>168</v>
      </c>
    </row>
    <row r="30" spans="2:2" ht="15" customHeight="1" x14ac:dyDescent="0.2">
      <c r="B30" s="104"/>
    </row>
    <row r="31" spans="2:2" ht="15" customHeight="1" thickBot="1" x14ac:dyDescent="0.25"/>
    <row r="32" spans="2:2" ht="15" customHeight="1" thickBot="1" x14ac:dyDescent="0.25">
      <c r="B32" s="97" t="s">
        <v>108</v>
      </c>
    </row>
    <row r="33" spans="2:2" ht="15" customHeight="1" x14ac:dyDescent="0.2">
      <c r="B33" s="101" t="s">
        <v>83</v>
      </c>
    </row>
    <row r="34" spans="2:2" ht="15" customHeight="1" thickBot="1" x14ac:dyDescent="0.25">
      <c r="B34" s="102" t="s">
        <v>97</v>
      </c>
    </row>
    <row r="36" spans="2:2" ht="12.75" x14ac:dyDescent="0.2"/>
  </sheetData>
  <pageMargins left="0.39370078740157483" right="0.51181102362204722" top="0.35433070866141736" bottom="0.35433070866141736" header="0.31496062992125984"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7"/>
  <sheetViews>
    <sheetView tabSelected="1" zoomScale="85" zoomScaleNormal="85" workbookViewId="0">
      <selection activeCell="J16" sqref="J16"/>
    </sheetView>
  </sheetViews>
  <sheetFormatPr defaultColWidth="8.85546875" defaultRowHeight="12.75" x14ac:dyDescent="0.2"/>
  <cols>
    <col min="1" max="1" width="19.28515625" style="66" customWidth="1"/>
    <col min="2" max="2" width="36.5703125" style="42" bestFit="1" customWidth="1"/>
    <col min="3" max="4" width="18.7109375" style="42" customWidth="1"/>
    <col min="5" max="5" width="16.42578125" style="42" customWidth="1"/>
    <col min="6" max="6" width="18.7109375" style="42" customWidth="1"/>
    <col min="7" max="7" width="12.7109375" style="42" customWidth="1"/>
    <col min="8" max="8" width="8.28515625" style="42" bestFit="1" customWidth="1"/>
    <col min="9" max="9" width="8.5703125" style="42" bestFit="1" customWidth="1"/>
    <col min="10" max="10" width="15.28515625" style="42" customWidth="1"/>
    <col min="11" max="11" width="7" style="42" customWidth="1"/>
    <col min="12" max="14" width="12.7109375" style="42" customWidth="1"/>
    <col min="15" max="15" width="10" style="42" customWidth="1"/>
    <col min="16" max="16" width="11.28515625" style="42" bestFit="1" customWidth="1"/>
    <col min="17" max="17" width="14" style="67" customWidth="1"/>
    <col min="18" max="19" width="12.7109375" style="42" customWidth="1"/>
    <col min="20" max="20" width="25.28515625" style="42" customWidth="1"/>
    <col min="21" max="21" width="8.85546875" style="42"/>
    <col min="22" max="22" width="8.85546875" style="42" hidden="1" customWidth="1"/>
    <col min="23" max="16384" width="8.85546875" style="42"/>
  </cols>
  <sheetData>
    <row r="1" spans="1:20" ht="13.5" thickBot="1" x14ac:dyDescent="0.25">
      <c r="A1" s="66" t="s">
        <v>99</v>
      </c>
    </row>
    <row r="2" spans="1:20" x14ac:dyDescent="0.2">
      <c r="A2" s="111" t="s">
        <v>12</v>
      </c>
      <c r="B2" s="155"/>
      <c r="C2" s="155"/>
      <c r="D2" s="155"/>
      <c r="E2" s="155"/>
      <c r="F2" s="155"/>
      <c r="G2" s="155"/>
      <c r="H2" s="155"/>
      <c r="I2" s="155"/>
      <c r="J2" s="156"/>
    </row>
    <row r="3" spans="1:20" x14ac:dyDescent="0.2">
      <c r="A3" s="112" t="s">
        <v>13</v>
      </c>
      <c r="B3" s="157"/>
      <c r="C3" s="158"/>
      <c r="D3" s="158"/>
      <c r="E3" s="158"/>
      <c r="F3" s="158"/>
      <c r="G3" s="158"/>
      <c r="H3" s="158"/>
      <c r="I3" s="158"/>
      <c r="J3" s="159"/>
    </row>
    <row r="5" spans="1:20" ht="26.45" customHeight="1" x14ac:dyDescent="0.2">
      <c r="A5" s="68" t="s">
        <v>95</v>
      </c>
      <c r="B5" s="69"/>
      <c r="C5" s="69"/>
      <c r="D5" s="69"/>
      <c r="E5" s="69"/>
      <c r="F5" s="69"/>
      <c r="G5" s="69"/>
      <c r="H5" s="69"/>
      <c r="I5" s="70"/>
      <c r="J5" s="153" t="s">
        <v>14</v>
      </c>
      <c r="K5" s="153"/>
      <c r="L5" s="153"/>
      <c r="M5" s="153"/>
      <c r="N5" s="153"/>
      <c r="O5" s="153"/>
      <c r="P5" s="153"/>
      <c r="Q5" s="153"/>
      <c r="R5" s="153"/>
      <c r="S5" s="153"/>
      <c r="T5" s="154"/>
    </row>
    <row r="6" spans="1:20" s="75" customFormat="1" ht="51" x14ac:dyDescent="0.2">
      <c r="A6" s="71"/>
      <c r="B6" s="72" t="s">
        <v>152</v>
      </c>
      <c r="C6" s="72" t="s">
        <v>15</v>
      </c>
      <c r="D6" s="72" t="s">
        <v>16</v>
      </c>
      <c r="E6" s="72" t="s">
        <v>58</v>
      </c>
      <c r="F6" s="72" t="s">
        <v>19</v>
      </c>
      <c r="G6" s="72" t="s">
        <v>85</v>
      </c>
      <c r="H6" s="72" t="s">
        <v>20</v>
      </c>
      <c r="I6" s="72" t="s">
        <v>21</v>
      </c>
      <c r="J6" s="72" t="s">
        <v>22</v>
      </c>
      <c r="K6" s="72" t="s">
        <v>5</v>
      </c>
      <c r="L6" s="73" t="s">
        <v>23</v>
      </c>
      <c r="M6" s="73" t="s">
        <v>24</v>
      </c>
      <c r="N6" s="73" t="s">
        <v>98</v>
      </c>
      <c r="O6" s="73" t="s">
        <v>26</v>
      </c>
      <c r="P6" s="73" t="s">
        <v>7</v>
      </c>
      <c r="Q6" s="74" t="s">
        <v>27</v>
      </c>
      <c r="R6" s="73" t="s">
        <v>92</v>
      </c>
      <c r="S6" s="73" t="s">
        <v>25</v>
      </c>
      <c r="T6" s="73" t="s">
        <v>28</v>
      </c>
    </row>
    <row r="7" spans="1:20" x14ac:dyDescent="0.2">
      <c r="A7" s="160" t="s">
        <v>30</v>
      </c>
      <c r="B7" s="146"/>
      <c r="C7" s="77"/>
      <c r="D7" s="77"/>
      <c r="E7" s="77"/>
      <c r="F7" s="77"/>
      <c r="G7" s="78"/>
      <c r="H7" s="78"/>
      <c r="I7" s="78"/>
      <c r="J7" s="79"/>
      <c r="K7" s="80">
        <v>0.25</v>
      </c>
      <c r="L7" s="81">
        <f>I7*J7*(1+K7)</f>
        <v>0</v>
      </c>
      <c r="M7" s="81">
        <f>I7*J7*K7</f>
        <v>0</v>
      </c>
      <c r="N7" s="81">
        <f>L7-M7</f>
        <v>0</v>
      </c>
      <c r="O7" s="82">
        <v>1</v>
      </c>
      <c r="P7" s="81">
        <f>O7*L7</f>
        <v>0</v>
      </c>
      <c r="Q7" s="83"/>
      <c r="R7" s="81">
        <f>(P7*Q7)</f>
        <v>0</v>
      </c>
      <c r="S7" s="81">
        <f>L7-R7</f>
        <v>0</v>
      </c>
      <c r="T7" s="78"/>
    </row>
    <row r="8" spans="1:20" x14ac:dyDescent="0.2">
      <c r="A8" s="161"/>
      <c r="B8" s="146"/>
      <c r="C8" s="77"/>
      <c r="D8" s="77"/>
      <c r="E8" s="77"/>
      <c r="F8" s="77"/>
      <c r="G8" s="78"/>
      <c r="H8" s="78"/>
      <c r="I8" s="78"/>
      <c r="J8" s="79"/>
      <c r="K8" s="80">
        <v>0.25</v>
      </c>
      <c r="L8" s="81">
        <f t="shared" ref="L8:L17" si="0">I8*J8*(1+K8)</f>
        <v>0</v>
      </c>
      <c r="M8" s="81">
        <f t="shared" ref="M8:M17" si="1">I8*J8*K8</f>
        <v>0</v>
      </c>
      <c r="N8" s="81">
        <f t="shared" ref="N8:N17" si="2">L8-M8</f>
        <v>0</v>
      </c>
      <c r="O8" s="82">
        <v>1</v>
      </c>
      <c r="P8" s="81">
        <f t="shared" ref="P8:P19" si="3">O8*L8</f>
        <v>0</v>
      </c>
      <c r="Q8" s="83"/>
      <c r="R8" s="81">
        <f t="shared" ref="R8:R17" si="4">(P8*Q8)</f>
        <v>0</v>
      </c>
      <c r="S8" s="81">
        <f t="shared" ref="S8:S18" si="5">L8-R8</f>
        <v>0</v>
      </c>
      <c r="T8" s="78"/>
    </row>
    <row r="9" spans="1:20" x14ac:dyDescent="0.2">
      <c r="A9" s="161"/>
      <c r="B9" s="146"/>
      <c r="C9" s="77"/>
      <c r="D9" s="77"/>
      <c r="E9" s="77"/>
      <c r="F9" s="77"/>
      <c r="G9" s="78"/>
      <c r="H9" s="78"/>
      <c r="I9" s="78"/>
      <c r="J9" s="79"/>
      <c r="K9" s="80">
        <v>0.25</v>
      </c>
      <c r="L9" s="81">
        <f t="shared" si="0"/>
        <v>0</v>
      </c>
      <c r="M9" s="81">
        <f t="shared" si="1"/>
        <v>0</v>
      </c>
      <c r="N9" s="81">
        <f t="shared" si="2"/>
        <v>0</v>
      </c>
      <c r="O9" s="82">
        <v>1</v>
      </c>
      <c r="P9" s="81">
        <f t="shared" si="3"/>
        <v>0</v>
      </c>
      <c r="Q9" s="83"/>
      <c r="R9" s="81">
        <f t="shared" si="4"/>
        <v>0</v>
      </c>
      <c r="S9" s="81">
        <f t="shared" si="5"/>
        <v>0</v>
      </c>
      <c r="T9" s="78"/>
    </row>
    <row r="10" spans="1:20" x14ac:dyDescent="0.2">
      <c r="A10" s="161"/>
      <c r="B10" s="76"/>
      <c r="C10" s="77"/>
      <c r="D10" s="77"/>
      <c r="E10" s="77"/>
      <c r="F10" s="77"/>
      <c r="G10" s="78"/>
      <c r="H10" s="78"/>
      <c r="I10" s="78"/>
      <c r="J10" s="79"/>
      <c r="K10" s="80">
        <v>0.25</v>
      </c>
      <c r="L10" s="81">
        <f t="shared" si="0"/>
        <v>0</v>
      </c>
      <c r="M10" s="81">
        <f t="shared" si="1"/>
        <v>0</v>
      </c>
      <c r="N10" s="81">
        <f t="shared" si="2"/>
        <v>0</v>
      </c>
      <c r="O10" s="82">
        <v>1</v>
      </c>
      <c r="P10" s="81">
        <f t="shared" si="3"/>
        <v>0</v>
      </c>
      <c r="Q10" s="83"/>
      <c r="R10" s="81">
        <f t="shared" si="4"/>
        <v>0</v>
      </c>
      <c r="S10" s="81">
        <f t="shared" si="5"/>
        <v>0</v>
      </c>
      <c r="T10" s="78"/>
    </row>
    <row r="11" spans="1:20" x14ac:dyDescent="0.2">
      <c r="A11" s="161"/>
      <c r="B11" s="76"/>
      <c r="C11" s="77"/>
      <c r="D11" s="77"/>
      <c r="E11" s="77"/>
      <c r="F11" s="77"/>
      <c r="G11" s="78"/>
      <c r="H11" s="78"/>
      <c r="I11" s="78"/>
      <c r="J11" s="79"/>
      <c r="K11" s="80">
        <v>0.25</v>
      </c>
      <c r="L11" s="81">
        <f t="shared" si="0"/>
        <v>0</v>
      </c>
      <c r="M11" s="81">
        <f t="shared" si="1"/>
        <v>0</v>
      </c>
      <c r="N11" s="81">
        <f t="shared" si="2"/>
        <v>0</v>
      </c>
      <c r="O11" s="82">
        <v>1</v>
      </c>
      <c r="P11" s="81">
        <f t="shared" si="3"/>
        <v>0</v>
      </c>
      <c r="Q11" s="83"/>
      <c r="R11" s="81">
        <f t="shared" si="4"/>
        <v>0</v>
      </c>
      <c r="S11" s="81">
        <f t="shared" si="5"/>
        <v>0</v>
      </c>
      <c r="T11" s="78"/>
    </row>
    <row r="12" spans="1:20" x14ac:dyDescent="0.2">
      <c r="A12" s="161"/>
      <c r="B12" s="76"/>
      <c r="C12" s="77"/>
      <c r="D12" s="77"/>
      <c r="E12" s="77"/>
      <c r="F12" s="77"/>
      <c r="G12" s="78"/>
      <c r="H12" s="78"/>
      <c r="I12" s="78"/>
      <c r="J12" s="79"/>
      <c r="K12" s="80">
        <v>0.25</v>
      </c>
      <c r="L12" s="81">
        <f t="shared" si="0"/>
        <v>0</v>
      </c>
      <c r="M12" s="81">
        <f t="shared" si="1"/>
        <v>0</v>
      </c>
      <c r="N12" s="81">
        <f t="shared" si="2"/>
        <v>0</v>
      </c>
      <c r="O12" s="82">
        <v>1</v>
      </c>
      <c r="P12" s="81">
        <f t="shared" si="3"/>
        <v>0</v>
      </c>
      <c r="Q12" s="83"/>
      <c r="R12" s="81">
        <f t="shared" si="4"/>
        <v>0</v>
      </c>
      <c r="S12" s="81">
        <f t="shared" si="5"/>
        <v>0</v>
      </c>
      <c r="T12" s="78"/>
    </row>
    <row r="13" spans="1:20" x14ac:dyDescent="0.2">
      <c r="A13" s="161"/>
      <c r="B13" s="76"/>
      <c r="C13" s="77"/>
      <c r="D13" s="77"/>
      <c r="E13" s="77"/>
      <c r="F13" s="77"/>
      <c r="G13" s="78"/>
      <c r="H13" s="78"/>
      <c r="I13" s="78"/>
      <c r="J13" s="79"/>
      <c r="K13" s="80">
        <v>0.25</v>
      </c>
      <c r="L13" s="81">
        <f t="shared" si="0"/>
        <v>0</v>
      </c>
      <c r="M13" s="81">
        <f t="shared" si="1"/>
        <v>0</v>
      </c>
      <c r="N13" s="81">
        <f t="shared" si="2"/>
        <v>0</v>
      </c>
      <c r="O13" s="82">
        <v>1</v>
      </c>
      <c r="P13" s="81">
        <f t="shared" si="3"/>
        <v>0</v>
      </c>
      <c r="Q13" s="83"/>
      <c r="R13" s="81">
        <f t="shared" si="4"/>
        <v>0</v>
      </c>
      <c r="S13" s="81">
        <f t="shared" si="5"/>
        <v>0</v>
      </c>
      <c r="T13" s="78"/>
    </row>
    <row r="14" spans="1:20" x14ac:dyDescent="0.2">
      <c r="A14" s="161"/>
      <c r="B14" s="76"/>
      <c r="C14" s="77"/>
      <c r="D14" s="77"/>
      <c r="E14" s="77"/>
      <c r="F14" s="77"/>
      <c r="G14" s="78"/>
      <c r="H14" s="78"/>
      <c r="I14" s="78"/>
      <c r="J14" s="79"/>
      <c r="K14" s="80">
        <v>0.25</v>
      </c>
      <c r="L14" s="81">
        <f t="shared" si="0"/>
        <v>0</v>
      </c>
      <c r="M14" s="81">
        <f t="shared" si="1"/>
        <v>0</v>
      </c>
      <c r="N14" s="81">
        <f t="shared" si="2"/>
        <v>0</v>
      </c>
      <c r="O14" s="82">
        <v>1</v>
      </c>
      <c r="P14" s="81">
        <f t="shared" si="3"/>
        <v>0</v>
      </c>
      <c r="Q14" s="83"/>
      <c r="R14" s="81">
        <f t="shared" si="4"/>
        <v>0</v>
      </c>
      <c r="S14" s="81">
        <f t="shared" si="5"/>
        <v>0</v>
      </c>
      <c r="T14" s="78"/>
    </row>
    <row r="15" spans="1:20" x14ac:dyDescent="0.2">
      <c r="A15" s="161"/>
      <c r="B15" s="76"/>
      <c r="C15" s="77"/>
      <c r="D15" s="77"/>
      <c r="E15" s="77"/>
      <c r="F15" s="77"/>
      <c r="G15" s="78"/>
      <c r="H15" s="78"/>
      <c r="I15" s="78"/>
      <c r="J15" s="79"/>
      <c r="K15" s="80">
        <v>0.25</v>
      </c>
      <c r="L15" s="81">
        <f t="shared" si="0"/>
        <v>0</v>
      </c>
      <c r="M15" s="81">
        <f t="shared" si="1"/>
        <v>0</v>
      </c>
      <c r="N15" s="81">
        <f t="shared" si="2"/>
        <v>0</v>
      </c>
      <c r="O15" s="82">
        <v>1</v>
      </c>
      <c r="P15" s="81">
        <f t="shared" si="3"/>
        <v>0</v>
      </c>
      <c r="Q15" s="83"/>
      <c r="R15" s="81">
        <f t="shared" si="4"/>
        <v>0</v>
      </c>
      <c r="S15" s="81">
        <f t="shared" si="5"/>
        <v>0</v>
      </c>
      <c r="T15" s="78"/>
    </row>
    <row r="16" spans="1:20" x14ac:dyDescent="0.2">
      <c r="A16" s="161"/>
      <c r="B16" s="76"/>
      <c r="C16" s="77"/>
      <c r="D16" s="77"/>
      <c r="E16" s="77"/>
      <c r="F16" s="77"/>
      <c r="G16" s="78"/>
      <c r="H16" s="78"/>
      <c r="I16" s="78"/>
      <c r="J16" s="79"/>
      <c r="K16" s="80">
        <v>0.25</v>
      </c>
      <c r="L16" s="81">
        <f t="shared" si="0"/>
        <v>0</v>
      </c>
      <c r="M16" s="81">
        <f t="shared" si="1"/>
        <v>0</v>
      </c>
      <c r="N16" s="81">
        <f t="shared" si="2"/>
        <v>0</v>
      </c>
      <c r="O16" s="82">
        <v>1</v>
      </c>
      <c r="P16" s="81">
        <f t="shared" si="3"/>
        <v>0</v>
      </c>
      <c r="Q16" s="83"/>
      <c r="R16" s="81">
        <f t="shared" si="4"/>
        <v>0</v>
      </c>
      <c r="S16" s="81">
        <f t="shared" si="5"/>
        <v>0</v>
      </c>
      <c r="T16" s="78"/>
    </row>
    <row r="17" spans="1:22" x14ac:dyDescent="0.2">
      <c r="A17" s="161"/>
      <c r="B17" s="76"/>
      <c r="C17" s="77"/>
      <c r="D17" s="77"/>
      <c r="E17" s="77"/>
      <c r="F17" s="77"/>
      <c r="G17" s="78"/>
      <c r="H17" s="78"/>
      <c r="I17" s="78"/>
      <c r="J17" s="79"/>
      <c r="K17" s="80">
        <v>0.25</v>
      </c>
      <c r="L17" s="81">
        <f t="shared" si="0"/>
        <v>0</v>
      </c>
      <c r="M17" s="81">
        <f t="shared" si="1"/>
        <v>0</v>
      </c>
      <c r="N17" s="81">
        <f t="shared" si="2"/>
        <v>0</v>
      </c>
      <c r="O17" s="82">
        <v>1</v>
      </c>
      <c r="P17" s="81">
        <f t="shared" si="3"/>
        <v>0</v>
      </c>
      <c r="Q17" s="83"/>
      <c r="R17" s="81">
        <f t="shared" si="4"/>
        <v>0</v>
      </c>
      <c r="S17" s="81">
        <f t="shared" si="5"/>
        <v>0</v>
      </c>
      <c r="T17" s="78"/>
    </row>
    <row r="18" spans="1:22" x14ac:dyDescent="0.2">
      <c r="A18" s="161"/>
      <c r="B18" s="76"/>
      <c r="C18" s="77"/>
      <c r="D18" s="77"/>
      <c r="E18" s="77"/>
      <c r="F18" s="77"/>
      <c r="G18" s="78"/>
      <c r="H18" s="78"/>
      <c r="I18" s="78"/>
      <c r="J18" s="79"/>
      <c r="K18" s="80">
        <v>0.25</v>
      </c>
      <c r="L18" s="81">
        <f>I18*J18*(1+K18)</f>
        <v>0</v>
      </c>
      <c r="M18" s="81">
        <f>I18*J18*K18</f>
        <v>0</v>
      </c>
      <c r="N18" s="81">
        <f>L18-M18</f>
        <v>0</v>
      </c>
      <c r="O18" s="82">
        <v>1</v>
      </c>
      <c r="P18" s="81">
        <f t="shared" si="3"/>
        <v>0</v>
      </c>
      <c r="Q18" s="83"/>
      <c r="R18" s="81">
        <f>(P18*Q18)</f>
        <v>0</v>
      </c>
      <c r="S18" s="81">
        <f t="shared" si="5"/>
        <v>0</v>
      </c>
      <c r="T18" s="78"/>
      <c r="V18" s="42" t="s">
        <v>1</v>
      </c>
    </row>
    <row r="19" spans="1:22" x14ac:dyDescent="0.2">
      <c r="A19" s="161"/>
      <c r="B19" s="76"/>
      <c r="C19" s="77"/>
      <c r="D19" s="77"/>
      <c r="E19" s="77"/>
      <c r="F19" s="77"/>
      <c r="G19" s="78"/>
      <c r="H19" s="78"/>
      <c r="I19" s="78"/>
      <c r="J19" s="79"/>
      <c r="K19" s="80">
        <v>0.25</v>
      </c>
      <c r="L19" s="81">
        <f>I19*J19*(1+K19)</f>
        <v>0</v>
      </c>
      <c r="M19" s="81">
        <f>I19*J19*K19</f>
        <v>0</v>
      </c>
      <c r="N19" s="81">
        <f>L19-M19</f>
        <v>0</v>
      </c>
      <c r="O19" s="82">
        <v>1</v>
      </c>
      <c r="P19" s="81">
        <f t="shared" si="3"/>
        <v>0</v>
      </c>
      <c r="Q19" s="83"/>
      <c r="R19" s="81">
        <f>(P19*Q19)</f>
        <v>0</v>
      </c>
      <c r="S19" s="81">
        <f>L19-R19</f>
        <v>0</v>
      </c>
      <c r="T19" s="78"/>
      <c r="V19" s="42" t="s">
        <v>2</v>
      </c>
    </row>
    <row r="20" spans="1:22" x14ac:dyDescent="0.2">
      <c r="A20" s="161"/>
      <c r="B20" s="76"/>
      <c r="C20" s="77"/>
      <c r="D20" s="77"/>
      <c r="E20" s="77"/>
      <c r="F20" s="77"/>
      <c r="G20" s="78"/>
      <c r="H20" s="78"/>
      <c r="I20" s="78"/>
      <c r="J20" s="79"/>
      <c r="K20" s="80">
        <v>0.25</v>
      </c>
      <c r="L20" s="81">
        <f>I20*J20*(1+K20)</f>
        <v>0</v>
      </c>
      <c r="M20" s="81">
        <f>I20*J20*K20</f>
        <v>0</v>
      </c>
      <c r="N20" s="81">
        <f>L20-M20</f>
        <v>0</v>
      </c>
      <c r="O20" s="82">
        <v>1</v>
      </c>
      <c r="P20" s="81">
        <f>O20*L20</f>
        <v>0</v>
      </c>
      <c r="Q20" s="83"/>
      <c r="R20" s="81">
        <f>(P20*Q20)</f>
        <v>0</v>
      </c>
      <c r="S20" s="81">
        <f>L20-R20</f>
        <v>0</v>
      </c>
      <c r="T20" s="78"/>
      <c r="V20" s="42" t="s">
        <v>0</v>
      </c>
    </row>
    <row r="21" spans="1:22" x14ac:dyDescent="0.2">
      <c r="A21" s="161"/>
      <c r="B21" s="76"/>
      <c r="C21" s="77"/>
      <c r="D21" s="77"/>
      <c r="E21" s="77"/>
      <c r="F21" s="77"/>
      <c r="G21" s="78"/>
      <c r="H21" s="78"/>
      <c r="I21" s="78"/>
      <c r="J21" s="79"/>
      <c r="K21" s="80">
        <v>0.25</v>
      </c>
      <c r="L21" s="81">
        <f>I21*J21*(1+K21)</f>
        <v>0</v>
      </c>
      <c r="M21" s="81">
        <f>I21*J21*K21</f>
        <v>0</v>
      </c>
      <c r="N21" s="81">
        <f>L21-M21</f>
        <v>0</v>
      </c>
      <c r="O21" s="82">
        <v>1</v>
      </c>
      <c r="P21" s="81">
        <f>O21*L21</f>
        <v>0</v>
      </c>
      <c r="Q21" s="83"/>
      <c r="R21" s="81">
        <f>(P21*Q21)</f>
        <v>0</v>
      </c>
      <c r="S21" s="81">
        <f>L21-R21</f>
        <v>0</v>
      </c>
      <c r="T21" s="78"/>
      <c r="V21" s="42" t="s">
        <v>4</v>
      </c>
    </row>
    <row r="22" spans="1:22" x14ac:dyDescent="0.2">
      <c r="A22" s="161"/>
      <c r="B22" s="84"/>
      <c r="C22" s="85"/>
      <c r="D22" s="85"/>
      <c r="E22" s="85"/>
      <c r="F22" s="85"/>
      <c r="G22" s="85"/>
      <c r="H22" s="85"/>
      <c r="I22" s="85"/>
      <c r="J22" s="86" t="s">
        <v>111</v>
      </c>
      <c r="K22" s="87"/>
      <c r="L22" s="88">
        <f>SUM(L7:L21)</f>
        <v>0</v>
      </c>
      <c r="M22" s="88">
        <f t="shared" ref="M22:S22" si="6">SUM(M7:M21)</f>
        <v>0</v>
      </c>
      <c r="N22" s="88">
        <f t="shared" si="6"/>
        <v>0</v>
      </c>
      <c r="O22" s="87"/>
      <c r="P22" s="88">
        <f t="shared" si="6"/>
        <v>0</v>
      </c>
      <c r="Q22" s="87"/>
      <c r="R22" s="88">
        <f>SUM(R7:R21)</f>
        <v>0</v>
      </c>
      <c r="S22" s="88">
        <f t="shared" si="6"/>
        <v>0</v>
      </c>
      <c r="T22" s="87"/>
      <c r="V22" s="42" t="s">
        <v>3</v>
      </c>
    </row>
    <row r="27" spans="1:22" x14ac:dyDescent="0.2">
      <c r="B27" s="128"/>
    </row>
  </sheetData>
  <dataConsolidate link="1"/>
  <mergeCells count="4">
    <mergeCell ref="J5:T5"/>
    <mergeCell ref="B2:J2"/>
    <mergeCell ref="B3:J3"/>
    <mergeCell ref="A7:A22"/>
  </mergeCells>
  <phoneticPr fontId="0" type="noConversion"/>
  <printOptions headings="1"/>
  <pageMargins left="0.19685039370078741" right="0.19685039370078741" top="0.19685039370078741" bottom="0.19685039370078741" header="0.19685039370078741" footer="0.19685039370078741"/>
  <pageSetup paperSize="8" scale="65" fitToHeight="0" orientation="landscape" r:id="rId1"/>
  <headerFooter scaleWithDoc="0" alignWithMargins="0"/>
  <ignoredErrors>
    <ignoredError sqref="L22" 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RM!$B$5:$B$8</xm:f>
          </x14:formula1>
          <xm:sqref>K7:K21</xm:sqref>
        </x14:dataValidation>
        <x14:dataValidation type="list" allowBlank="1" showInputMessage="1" showErrorMessage="1" xr:uid="{00000000-0002-0000-0200-000001000000}">
          <x14:formula1>
            <xm:f>RM!$B$9:$B$10</xm:f>
          </x14:formula1>
          <xm:sqref>O7:O21</xm:sqref>
        </x14:dataValidation>
        <x14:dataValidation type="list" allowBlank="1" showInputMessage="1" showErrorMessage="1" xr:uid="{00000000-0002-0000-0200-000002000000}">
          <x14:formula1>
            <xm:f>RM!$B$1:$B$4</xm:f>
          </x14:formula1>
          <xm:sqref>Q7:Q21</xm:sqref>
        </x14:dataValidation>
        <x14:dataValidation type="list" allowBlank="1" showInputMessage="1" showErrorMessage="1" xr:uid="{00000000-0002-0000-0200-000004000000}">
          <x14:formula1>
            <xm:f>RM!$B$12:$B$34</xm:f>
          </x14:formula1>
          <xm:sqref>B7:B21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
  <sheetViews>
    <sheetView zoomScale="80" zoomScaleNormal="80" workbookViewId="0">
      <selection activeCell="B7" sqref="B7"/>
    </sheetView>
  </sheetViews>
  <sheetFormatPr defaultColWidth="8.85546875" defaultRowHeight="12.75" x14ac:dyDescent="0.2"/>
  <cols>
    <col min="1" max="1" width="17.7109375" style="66" customWidth="1"/>
    <col min="2" max="2" width="36.140625" style="42" bestFit="1" customWidth="1"/>
    <col min="3" max="6" width="18.7109375" style="42" customWidth="1"/>
    <col min="7" max="7" width="12.7109375" style="42" customWidth="1"/>
    <col min="8" max="8" width="8.28515625" style="42" bestFit="1" customWidth="1"/>
    <col min="9" max="9" width="8.5703125" style="42" bestFit="1" customWidth="1"/>
    <col min="10" max="10" width="15.28515625" style="42" customWidth="1"/>
    <col min="11" max="11" width="7" style="42" customWidth="1"/>
    <col min="12" max="14" width="12.7109375" style="42" customWidth="1"/>
    <col min="15" max="15" width="10" style="42" customWidth="1"/>
    <col min="16" max="16" width="11.28515625" style="42" bestFit="1" customWidth="1"/>
    <col min="17" max="17" width="14" style="67" customWidth="1"/>
    <col min="18" max="18" width="16.7109375" style="42" customWidth="1"/>
    <col min="19" max="19" width="12.5703125" style="42" customWidth="1"/>
    <col min="20" max="20" width="25.28515625" style="42" customWidth="1"/>
    <col min="21" max="21" width="8.85546875" style="42"/>
    <col min="22" max="22" width="8.85546875" style="42" hidden="1" customWidth="1"/>
    <col min="23" max="16384" width="8.85546875" style="42"/>
  </cols>
  <sheetData>
    <row r="1" spans="1:22" ht="13.5" thickBot="1" x14ac:dyDescent="0.25">
      <c r="A1" s="66" t="s">
        <v>100</v>
      </c>
    </row>
    <row r="2" spans="1:22" x14ac:dyDescent="0.2">
      <c r="A2" s="111" t="s">
        <v>12</v>
      </c>
      <c r="B2" s="155"/>
      <c r="C2" s="155"/>
      <c r="D2" s="155"/>
      <c r="E2" s="155"/>
      <c r="F2" s="155"/>
      <c r="G2" s="155"/>
      <c r="H2" s="155"/>
      <c r="I2" s="155"/>
      <c r="J2" s="156"/>
    </row>
    <row r="3" spans="1:22" x14ac:dyDescent="0.2">
      <c r="A3" s="112" t="s">
        <v>13</v>
      </c>
      <c r="B3" s="157"/>
      <c r="C3" s="158"/>
      <c r="D3" s="158"/>
      <c r="E3" s="158"/>
      <c r="F3" s="158"/>
      <c r="G3" s="158"/>
      <c r="H3" s="158"/>
      <c r="I3" s="158"/>
      <c r="J3" s="159"/>
    </row>
    <row r="5" spans="1:22" ht="26.45" customHeight="1" x14ac:dyDescent="0.2">
      <c r="A5" s="68" t="s">
        <v>80</v>
      </c>
      <c r="B5" s="69"/>
      <c r="C5" s="69"/>
      <c r="D5" s="69"/>
      <c r="E5" s="69"/>
      <c r="F5" s="69"/>
      <c r="G5" s="69"/>
      <c r="H5" s="69"/>
      <c r="I5" s="70"/>
      <c r="J5" s="153" t="s">
        <v>14</v>
      </c>
      <c r="K5" s="153"/>
      <c r="L5" s="153"/>
      <c r="M5" s="153"/>
      <c r="N5" s="153"/>
      <c r="O5" s="153"/>
      <c r="P5" s="153"/>
      <c r="Q5" s="153"/>
      <c r="R5" s="153"/>
      <c r="S5" s="153"/>
      <c r="T5" s="154"/>
    </row>
    <row r="6" spans="1:22" s="125" customFormat="1" ht="51" x14ac:dyDescent="0.2">
      <c r="A6" s="71" t="s">
        <v>11</v>
      </c>
      <c r="B6" s="123" t="s">
        <v>29</v>
      </c>
      <c r="C6" s="72" t="s">
        <v>15</v>
      </c>
      <c r="D6" s="72" t="s">
        <v>16</v>
      </c>
      <c r="E6" s="72" t="s">
        <v>17</v>
      </c>
      <c r="F6" s="72" t="s">
        <v>19</v>
      </c>
      <c r="G6" s="113" t="s">
        <v>85</v>
      </c>
      <c r="H6" s="123" t="s">
        <v>20</v>
      </c>
      <c r="I6" s="123" t="s">
        <v>21</v>
      </c>
      <c r="J6" s="72" t="s">
        <v>22</v>
      </c>
      <c r="K6" s="72" t="s">
        <v>5</v>
      </c>
      <c r="L6" s="73" t="s">
        <v>23</v>
      </c>
      <c r="M6" s="73" t="s">
        <v>24</v>
      </c>
      <c r="N6" s="73" t="s">
        <v>18</v>
      </c>
      <c r="O6" s="73" t="s">
        <v>26</v>
      </c>
      <c r="P6" s="73" t="s">
        <v>7</v>
      </c>
      <c r="Q6" s="74" t="s">
        <v>27</v>
      </c>
      <c r="R6" s="73" t="s">
        <v>92</v>
      </c>
      <c r="S6" s="73" t="s">
        <v>25</v>
      </c>
      <c r="T6" s="124" t="s">
        <v>28</v>
      </c>
    </row>
    <row r="7" spans="1:22" x14ac:dyDescent="0.2">
      <c r="A7" s="162" t="s">
        <v>31</v>
      </c>
      <c r="B7" s="146"/>
      <c r="C7" s="77"/>
      <c r="D7" s="77"/>
      <c r="E7" s="77"/>
      <c r="F7" s="103"/>
      <c r="G7" s="103"/>
      <c r="H7" s="78"/>
      <c r="I7" s="78"/>
      <c r="J7" s="79"/>
      <c r="K7" s="80">
        <v>0.25</v>
      </c>
      <c r="L7" s="81">
        <f>I7*J7*(1+K7)</f>
        <v>0</v>
      </c>
      <c r="M7" s="81">
        <f>I7*J7*K7</f>
        <v>0</v>
      </c>
      <c r="N7" s="81">
        <f>L7-M7</f>
        <v>0</v>
      </c>
      <c r="O7" s="82">
        <v>1</v>
      </c>
      <c r="P7" s="81">
        <f>O7*L7</f>
        <v>0</v>
      </c>
      <c r="Q7" s="83"/>
      <c r="R7" s="81">
        <f>(P7*Q7)</f>
        <v>0</v>
      </c>
      <c r="S7" s="81">
        <f>L7-R7</f>
        <v>0</v>
      </c>
      <c r="T7" s="78"/>
    </row>
    <row r="8" spans="1:22" x14ac:dyDescent="0.2">
      <c r="A8" s="162"/>
      <c r="B8" s="76"/>
      <c r="C8" s="77"/>
      <c r="D8" s="77"/>
      <c r="E8" s="77"/>
      <c r="F8" s="103"/>
      <c r="G8" s="103"/>
      <c r="H8" s="78"/>
      <c r="I8" s="78"/>
      <c r="J8" s="79"/>
      <c r="K8" s="80">
        <v>0.25</v>
      </c>
      <c r="L8" s="81">
        <f>I8*J8*(1+K8)</f>
        <v>0</v>
      </c>
      <c r="M8" s="81">
        <f>I8*J8*K8</f>
        <v>0</v>
      </c>
      <c r="N8" s="81">
        <f>L8-M8</f>
        <v>0</v>
      </c>
      <c r="O8" s="82">
        <v>1</v>
      </c>
      <c r="P8" s="81">
        <f>O8*L8</f>
        <v>0</v>
      </c>
      <c r="Q8" s="83"/>
      <c r="R8" s="81">
        <f>(P8*Q8)</f>
        <v>0</v>
      </c>
      <c r="S8" s="81">
        <f>L8-R8</f>
        <v>0</v>
      </c>
      <c r="T8" s="78"/>
      <c r="V8" s="42" t="s">
        <v>1</v>
      </c>
    </row>
    <row r="9" spans="1:22" x14ac:dyDescent="0.2">
      <c r="A9" s="162"/>
      <c r="B9" s="76"/>
      <c r="C9" s="77"/>
      <c r="D9" s="77"/>
      <c r="E9" s="77"/>
      <c r="F9" s="103"/>
      <c r="G9" s="103"/>
      <c r="H9" s="78"/>
      <c r="I9" s="78"/>
      <c r="J9" s="79"/>
      <c r="K9" s="80">
        <v>0.25</v>
      </c>
      <c r="L9" s="81">
        <f>I9*J9*(1+K9)</f>
        <v>0</v>
      </c>
      <c r="M9" s="81">
        <f>I9*J9*K9</f>
        <v>0</v>
      </c>
      <c r="N9" s="81">
        <f>L9-M9</f>
        <v>0</v>
      </c>
      <c r="O9" s="82">
        <v>1</v>
      </c>
      <c r="P9" s="81">
        <f>O9*L9</f>
        <v>0</v>
      </c>
      <c r="Q9" s="83"/>
      <c r="R9" s="81">
        <f>(P9*Q9)</f>
        <v>0</v>
      </c>
      <c r="S9" s="81">
        <f>L9-R9</f>
        <v>0</v>
      </c>
      <c r="T9" s="78"/>
      <c r="V9" s="42" t="s">
        <v>2</v>
      </c>
    </row>
    <row r="10" spans="1:22" x14ac:dyDescent="0.2">
      <c r="A10" s="162"/>
      <c r="B10" s="76"/>
      <c r="C10" s="77"/>
      <c r="D10" s="77"/>
      <c r="E10" s="77"/>
      <c r="F10" s="103"/>
      <c r="G10" s="103"/>
      <c r="H10" s="78"/>
      <c r="I10" s="78"/>
      <c r="J10" s="79"/>
      <c r="K10" s="80">
        <v>0.25</v>
      </c>
      <c r="L10" s="81">
        <f>I10*J10*(1+K10)</f>
        <v>0</v>
      </c>
      <c r="M10" s="81">
        <f>I10*J10*K10</f>
        <v>0</v>
      </c>
      <c r="N10" s="81">
        <f>L10-M10</f>
        <v>0</v>
      </c>
      <c r="O10" s="82">
        <v>1</v>
      </c>
      <c r="P10" s="81">
        <f>O10*L10</f>
        <v>0</v>
      </c>
      <c r="Q10" s="83"/>
      <c r="R10" s="81">
        <f>(P10*Q10)</f>
        <v>0</v>
      </c>
      <c r="S10" s="81">
        <f>L10-R10</f>
        <v>0</v>
      </c>
      <c r="T10" s="78"/>
      <c r="V10" s="42" t="s">
        <v>0</v>
      </c>
    </row>
    <row r="11" spans="1:22" x14ac:dyDescent="0.2">
      <c r="A11" s="162"/>
      <c r="B11" s="76"/>
      <c r="C11" s="77"/>
      <c r="D11" s="77"/>
      <c r="E11" s="77"/>
      <c r="F11" s="103"/>
      <c r="G11" s="103"/>
      <c r="H11" s="78"/>
      <c r="I11" s="78"/>
      <c r="J11" s="79"/>
      <c r="K11" s="80">
        <v>0.25</v>
      </c>
      <c r="L11" s="81">
        <f>I11*J11*(1+K11)</f>
        <v>0</v>
      </c>
      <c r="M11" s="81">
        <f>I11*J11*K11</f>
        <v>0</v>
      </c>
      <c r="N11" s="81">
        <f>L11-M11</f>
        <v>0</v>
      </c>
      <c r="O11" s="82">
        <v>1</v>
      </c>
      <c r="P11" s="81">
        <f>O11*L11</f>
        <v>0</v>
      </c>
      <c r="Q11" s="83"/>
      <c r="R11" s="81">
        <f>(P11*Q11)</f>
        <v>0</v>
      </c>
      <c r="S11" s="81">
        <f>L11-R11</f>
        <v>0</v>
      </c>
      <c r="T11" s="78"/>
      <c r="V11" s="42" t="s">
        <v>4</v>
      </c>
    </row>
    <row r="12" spans="1:22" x14ac:dyDescent="0.2">
      <c r="A12" s="162"/>
      <c r="B12" s="84"/>
      <c r="C12" s="85"/>
      <c r="D12" s="85"/>
      <c r="E12" s="85"/>
      <c r="F12" s="85"/>
      <c r="G12" s="85"/>
      <c r="H12" s="85"/>
      <c r="I12" s="85"/>
      <c r="J12" s="86" t="s">
        <v>59</v>
      </c>
      <c r="K12" s="87"/>
      <c r="L12" s="88">
        <f>SUM(L7:L11)</f>
        <v>0</v>
      </c>
      <c r="M12" s="88">
        <f t="shared" ref="M12:S12" si="0">SUM(M7:M11)</f>
        <v>0</v>
      </c>
      <c r="N12" s="88">
        <f t="shared" si="0"/>
        <v>0</v>
      </c>
      <c r="O12" s="87"/>
      <c r="P12" s="88">
        <f t="shared" si="0"/>
        <v>0</v>
      </c>
      <c r="Q12" s="87"/>
      <c r="R12" s="88">
        <f>SUM(R7:R11)</f>
        <v>0</v>
      </c>
      <c r="S12" s="88">
        <f t="shared" si="0"/>
        <v>0</v>
      </c>
      <c r="T12" s="87"/>
      <c r="V12" s="42" t="s">
        <v>3</v>
      </c>
    </row>
  </sheetData>
  <mergeCells count="4">
    <mergeCell ref="B2:J2"/>
    <mergeCell ref="B3:J3"/>
    <mergeCell ref="J5:T5"/>
    <mergeCell ref="A7:A12"/>
  </mergeCells>
  <pageMargins left="0.19685039370078741" right="0.19685039370078741" top="0.19685039370078741" bottom="0.19685039370078741" header="0.19685039370078741" footer="0.19685039370078741"/>
  <pageSetup paperSize="9" scale="45"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RM!$B$9:$B$10</xm:f>
          </x14:formula1>
          <xm:sqref>O7:O11</xm:sqref>
        </x14:dataValidation>
        <x14:dataValidation type="list" allowBlank="1" showInputMessage="1" showErrorMessage="1" xr:uid="{00000000-0002-0000-0300-000001000000}">
          <x14:formula1>
            <xm:f>RM!$B$5:$B$8</xm:f>
          </x14:formula1>
          <xm:sqref>K7:K11</xm:sqref>
        </x14:dataValidation>
        <x14:dataValidation type="list" allowBlank="1" showInputMessage="1" showErrorMessage="1" xr:uid="{00000000-0002-0000-0300-000002000000}">
          <x14:formula1>
            <xm:f>RM!$B$42:$B$45</xm:f>
          </x14:formula1>
          <xm:sqref>G8:G11</xm:sqref>
        </x14:dataValidation>
        <x14:dataValidation type="list" allowBlank="1" showInputMessage="1" showErrorMessage="1" xr:uid="{00000000-0002-0000-0300-000003000000}">
          <x14:formula1>
            <xm:f>RM!$B$42:$B$46</xm:f>
          </x14:formula1>
          <xm:sqref>G7</xm:sqref>
        </x14:dataValidation>
        <x14:dataValidation type="list" allowBlank="1" showInputMessage="1" showErrorMessage="1" xr:uid="{00000000-0002-0000-0300-000004000000}">
          <x14:formula1>
            <xm:f>RM!$B$36:$B$41</xm:f>
          </x14:formula1>
          <xm:sqref>B7:B11</xm:sqref>
        </x14:dataValidation>
        <x14:dataValidation type="list" allowBlank="1" showInputMessage="1" showErrorMessage="1" xr:uid="{00000000-0002-0000-0300-000005000000}">
          <x14:formula1>
            <xm:f>RM!$B$1:$B$4</xm:f>
          </x14:formula1>
          <xm:sqref>Q7:Q11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3"/>
  <sheetViews>
    <sheetView workbookViewId="0">
      <selection activeCell="B8" sqref="B8"/>
    </sheetView>
  </sheetViews>
  <sheetFormatPr defaultColWidth="9.140625" defaultRowHeight="12.75" x14ac:dyDescent="0.2"/>
  <cols>
    <col min="1" max="1" width="8.140625" style="42" customWidth="1"/>
    <col min="2" max="2" width="22.5703125" style="42" bestFit="1" customWidth="1"/>
    <col min="3" max="3" width="65" style="42" bestFit="1" customWidth="1"/>
    <col min="4" max="4" width="36.42578125" style="42" bestFit="1" customWidth="1"/>
    <col min="5" max="5" width="14.42578125" style="42" bestFit="1" customWidth="1"/>
    <col min="6" max="6" width="13" style="42" bestFit="1" customWidth="1"/>
    <col min="7" max="7" width="14.42578125" style="42" bestFit="1" customWidth="1"/>
    <col min="8" max="16384" width="9.140625" style="42"/>
  </cols>
  <sheetData>
    <row r="1" spans="1:7" ht="20.25" x14ac:dyDescent="0.3">
      <c r="A1" s="53" t="s">
        <v>108</v>
      </c>
    </row>
    <row r="3" spans="1:7" ht="18.75" x14ac:dyDescent="0.3">
      <c r="A3" s="54" t="s">
        <v>101</v>
      </c>
      <c r="B3" s="55"/>
      <c r="C3" s="55"/>
      <c r="D3" s="55"/>
      <c r="E3" s="55"/>
      <c r="F3" s="55"/>
      <c r="G3" s="55"/>
    </row>
    <row r="4" spans="1:7" ht="16.5" x14ac:dyDescent="0.3">
      <c r="A4" s="56" t="s">
        <v>56</v>
      </c>
      <c r="B4" s="57"/>
      <c r="C4" s="57"/>
      <c r="D4" s="57"/>
      <c r="E4" s="57"/>
      <c r="F4" s="57"/>
      <c r="G4" s="58"/>
    </row>
    <row r="5" spans="1:7" ht="16.5" x14ac:dyDescent="0.2">
      <c r="A5" s="164" t="s">
        <v>36</v>
      </c>
      <c r="B5" s="165" t="s">
        <v>15</v>
      </c>
      <c r="C5" s="165" t="s">
        <v>37</v>
      </c>
      <c r="D5" s="166" t="s">
        <v>38</v>
      </c>
      <c r="E5" s="163" t="s">
        <v>39</v>
      </c>
      <c r="F5" s="163"/>
      <c r="G5" s="163"/>
    </row>
    <row r="6" spans="1:7" ht="33" x14ac:dyDescent="0.2">
      <c r="A6" s="164"/>
      <c r="B6" s="165"/>
      <c r="C6" s="165"/>
      <c r="D6" s="166"/>
      <c r="E6" s="59" t="s">
        <v>40</v>
      </c>
      <c r="F6" s="59" t="s">
        <v>41</v>
      </c>
      <c r="G6" s="59" t="s">
        <v>42</v>
      </c>
    </row>
    <row r="7" spans="1:7" ht="16.5" x14ac:dyDescent="0.2">
      <c r="A7" s="60" t="s">
        <v>43</v>
      </c>
      <c r="B7" s="61" t="s">
        <v>44</v>
      </c>
      <c r="C7" s="61" t="s">
        <v>45</v>
      </c>
      <c r="D7" s="62" t="s">
        <v>46</v>
      </c>
      <c r="E7" s="62" t="s">
        <v>47</v>
      </c>
      <c r="F7" s="62" t="s">
        <v>48</v>
      </c>
      <c r="G7" s="62" t="s">
        <v>49</v>
      </c>
    </row>
    <row r="8" spans="1:7" ht="16.5" x14ac:dyDescent="0.2">
      <c r="A8" s="63" t="s">
        <v>50</v>
      </c>
      <c r="B8" s="64"/>
      <c r="C8" s="63"/>
      <c r="D8" s="63"/>
      <c r="E8" s="65"/>
      <c r="F8" s="65">
        <f>E8*0.25</f>
        <v>0</v>
      </c>
      <c r="G8" s="65">
        <f>E8+F8</f>
        <v>0</v>
      </c>
    </row>
    <row r="9" spans="1:7" ht="16.5" x14ac:dyDescent="0.2">
      <c r="A9" s="63" t="s">
        <v>51</v>
      </c>
      <c r="B9" s="64"/>
      <c r="C9" s="63"/>
      <c r="D9" s="63"/>
      <c r="E9" s="65"/>
      <c r="F9" s="65">
        <f>E9*0.25</f>
        <v>0</v>
      </c>
      <c r="G9" s="65">
        <f>E9+F9</f>
        <v>0</v>
      </c>
    </row>
    <row r="10" spans="1:7" ht="16.5" x14ac:dyDescent="0.2">
      <c r="A10" s="63" t="s">
        <v>52</v>
      </c>
      <c r="B10" s="64"/>
      <c r="C10" s="63"/>
      <c r="D10" s="63"/>
      <c r="E10" s="65"/>
      <c r="F10" s="65">
        <f>E10*0.25</f>
        <v>0</v>
      </c>
      <c r="G10" s="65">
        <f>E10+F10</f>
        <v>0</v>
      </c>
    </row>
    <row r="11" spans="1:7" ht="16.5" x14ac:dyDescent="0.2">
      <c r="A11" s="63" t="s">
        <v>54</v>
      </c>
      <c r="B11" s="64"/>
      <c r="C11" s="63"/>
      <c r="D11" s="63"/>
      <c r="E11" s="65"/>
      <c r="F11" s="65">
        <f>E11*0.25</f>
        <v>0</v>
      </c>
      <c r="G11" s="65">
        <f>E11+F11</f>
        <v>0</v>
      </c>
    </row>
    <row r="12" spans="1:7" ht="16.5" x14ac:dyDescent="0.2">
      <c r="A12" s="63" t="s">
        <v>55</v>
      </c>
      <c r="B12" s="64"/>
      <c r="C12" s="63"/>
      <c r="D12" s="63"/>
      <c r="E12" s="65"/>
      <c r="F12" s="65">
        <f>E12*0.25</f>
        <v>0</v>
      </c>
      <c r="G12" s="65">
        <f>E12+F12</f>
        <v>0</v>
      </c>
    </row>
    <row r="13" spans="1:7" ht="15.75" x14ac:dyDescent="0.2">
      <c r="A13" s="140" t="s">
        <v>53</v>
      </c>
      <c r="B13" s="140"/>
      <c r="C13" s="140"/>
      <c r="D13" s="140"/>
      <c r="E13" s="141">
        <f>SUM(E8:E10)</f>
        <v>0</v>
      </c>
      <c r="F13" s="141">
        <f>SUM(F8:F10)</f>
        <v>0</v>
      </c>
      <c r="G13" s="141">
        <f>SUM(G8:G10)</f>
        <v>0</v>
      </c>
    </row>
  </sheetData>
  <mergeCells count="5">
    <mergeCell ref="E5:G5"/>
    <mergeCell ref="A5:A6"/>
    <mergeCell ref="B5:B6"/>
    <mergeCell ref="C5:C6"/>
    <mergeCell ref="D5:D6"/>
  </mergeCells>
  <pageMargins left="0.19685039370078741" right="0.19685039370078741" top="0.19685039370078741" bottom="0.19685039370078741" header="0.19685039370078741" footer="0.19685039370078741"/>
  <pageSetup paperSize="9"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2"/>
  <sheetViews>
    <sheetView topLeftCell="A16" zoomScaleNormal="100" workbookViewId="0">
      <selection activeCell="E27" sqref="E27"/>
    </sheetView>
  </sheetViews>
  <sheetFormatPr defaultColWidth="9.140625" defaultRowHeight="20.100000000000001" customHeight="1" x14ac:dyDescent="0.2"/>
  <cols>
    <col min="1" max="1" width="9.140625" style="32"/>
    <col min="2" max="2" width="6.28515625" style="33" bestFit="1" customWidth="1"/>
    <col min="3" max="3" width="168.140625" style="32" bestFit="1" customWidth="1"/>
    <col min="4" max="4" width="18.42578125" style="32" bestFit="1" customWidth="1"/>
    <col min="5" max="5" width="14.7109375" style="32" bestFit="1" customWidth="1"/>
    <col min="6" max="6" width="17.28515625" style="32" customWidth="1"/>
    <col min="7" max="7" width="14.42578125" style="32" bestFit="1" customWidth="1"/>
    <col min="8" max="8" width="9.140625" style="32"/>
    <col min="9" max="9" width="10.140625" style="32" bestFit="1" customWidth="1"/>
    <col min="10" max="16384" width="9.140625" style="32"/>
  </cols>
  <sheetData>
    <row r="1" spans="1:9" ht="18.75" customHeight="1" x14ac:dyDescent="0.2">
      <c r="A1" s="29" t="s">
        <v>103</v>
      </c>
      <c r="B1" s="30"/>
      <c r="C1" s="31"/>
      <c r="D1" s="31"/>
      <c r="E1" s="31"/>
      <c r="F1" s="31"/>
    </row>
    <row r="2" spans="1:9" ht="18.75" customHeight="1" x14ac:dyDescent="0.2"/>
    <row r="3" spans="1:9" ht="18.75" customHeight="1" x14ac:dyDescent="0.2"/>
    <row r="4" spans="1:9" ht="18.75" customHeight="1" thickBot="1" x14ac:dyDescent="0.25"/>
    <row r="5" spans="1:9" ht="18.75" customHeight="1" x14ac:dyDescent="0.2">
      <c r="B5" s="38" t="s">
        <v>75</v>
      </c>
      <c r="C5" s="37" t="s">
        <v>32</v>
      </c>
      <c r="D5" s="115"/>
      <c r="E5" s="39" t="s">
        <v>33</v>
      </c>
    </row>
    <row r="6" spans="1:9" ht="18.75" customHeight="1" x14ac:dyDescent="0.2">
      <c r="B6" s="171" t="s">
        <v>78</v>
      </c>
      <c r="C6" s="172"/>
      <c r="D6" s="172"/>
      <c r="E6" s="173"/>
    </row>
    <row r="7" spans="1:9" ht="18.75" customHeight="1" x14ac:dyDescent="0.2">
      <c r="B7" s="24" t="s">
        <v>50</v>
      </c>
      <c r="C7" s="174" t="s">
        <v>134</v>
      </c>
      <c r="D7" s="175"/>
      <c r="E7" s="10">
        <f>'TI Izravni tr.'!R22</f>
        <v>0</v>
      </c>
    </row>
    <row r="8" spans="1:9" ht="18.75" customHeight="1" x14ac:dyDescent="0.2">
      <c r="B8" s="25" t="s">
        <v>51</v>
      </c>
      <c r="C8" s="186" t="s">
        <v>109</v>
      </c>
      <c r="D8" s="187"/>
      <c r="E8" s="11">
        <f>E7*12%</f>
        <v>0</v>
      </c>
    </row>
    <row r="9" spans="1:9" ht="18.75" customHeight="1" x14ac:dyDescent="0.2">
      <c r="B9" s="25" t="s">
        <v>52</v>
      </c>
      <c r="C9" s="186" t="s">
        <v>135</v>
      </c>
      <c r="D9" s="187"/>
      <c r="E9" s="12">
        <f>'TII Opci troskovi'!R12</f>
        <v>0</v>
      </c>
    </row>
    <row r="10" spans="1:9" ht="37.5" customHeight="1" x14ac:dyDescent="0.2">
      <c r="B10" s="26" t="s">
        <v>54</v>
      </c>
      <c r="C10" s="192" t="s">
        <v>116</v>
      </c>
      <c r="D10" s="193"/>
      <c r="E10" s="13"/>
    </row>
    <row r="11" spans="1:9" ht="18.75" customHeight="1" x14ac:dyDescent="0.2">
      <c r="B11" s="26" t="s">
        <v>55</v>
      </c>
      <c r="C11" s="190" t="s">
        <v>169</v>
      </c>
      <c r="D11" s="191"/>
      <c r="E11" s="14">
        <f>E9-E10</f>
        <v>0</v>
      </c>
    </row>
    <row r="12" spans="1:9" ht="18.75" customHeight="1" x14ac:dyDescent="0.2">
      <c r="B12" s="27" t="s">
        <v>66</v>
      </c>
      <c r="C12" s="180" t="s">
        <v>77</v>
      </c>
      <c r="D12" s="181"/>
      <c r="E12" s="15">
        <f>E7+E10</f>
        <v>0</v>
      </c>
    </row>
    <row r="13" spans="1:9" ht="18.75" customHeight="1" x14ac:dyDescent="0.2">
      <c r="B13" s="194" t="s">
        <v>63</v>
      </c>
      <c r="C13" s="195"/>
      <c r="D13" s="196"/>
      <c r="E13" s="197"/>
    </row>
    <row r="14" spans="1:9" ht="18.75" customHeight="1" x14ac:dyDescent="0.2">
      <c r="B14" s="100" t="s">
        <v>65</v>
      </c>
      <c r="C14" s="188" t="s">
        <v>81</v>
      </c>
      <c r="D14" s="189"/>
      <c r="E14" s="145"/>
    </row>
    <row r="15" spans="1:9" ht="18.75" customHeight="1" x14ac:dyDescent="0.2">
      <c r="B15" s="100" t="s">
        <v>64</v>
      </c>
      <c r="C15" s="184" t="s">
        <v>136</v>
      </c>
      <c r="D15" s="185"/>
      <c r="E15" s="18">
        <f>150000*E14</f>
        <v>0</v>
      </c>
    </row>
    <row r="16" spans="1:9" ht="93.75" customHeight="1" x14ac:dyDescent="0.2">
      <c r="B16" s="100" t="s">
        <v>110</v>
      </c>
      <c r="C16" s="182" t="s">
        <v>170</v>
      </c>
      <c r="D16" s="183"/>
      <c r="E16" s="22"/>
      <c r="I16" s="34"/>
    </row>
    <row r="17" spans="2:9" ht="18.75" customHeight="1" x14ac:dyDescent="0.2">
      <c r="B17" s="100"/>
      <c r="C17" s="180" t="s">
        <v>93</v>
      </c>
      <c r="D17" s="181"/>
      <c r="E17" s="15">
        <f>E16*85%</f>
        <v>0</v>
      </c>
    </row>
    <row r="18" spans="2:9" ht="18.75" customHeight="1" x14ac:dyDescent="0.2">
      <c r="B18" s="100"/>
      <c r="C18" s="180" t="s">
        <v>94</v>
      </c>
      <c r="D18" s="181"/>
      <c r="E18" s="15">
        <f>E16*15%</f>
        <v>0</v>
      </c>
      <c r="I18" s="34"/>
    </row>
    <row r="19" spans="2:9" ht="18.75" customHeight="1" thickBot="1" x14ac:dyDescent="0.25">
      <c r="B19" s="100" t="s">
        <v>67</v>
      </c>
      <c r="C19" s="176" t="s">
        <v>76</v>
      </c>
      <c r="D19" s="177"/>
      <c r="E19" s="20">
        <f>E12-E16</f>
        <v>0</v>
      </c>
      <c r="I19" s="34"/>
    </row>
    <row r="20" spans="2:9" ht="18.75" customHeight="1" x14ac:dyDescent="0.2">
      <c r="B20" s="167" t="s">
        <v>34</v>
      </c>
      <c r="C20" s="168"/>
      <c r="D20" s="169"/>
      <c r="E20" s="170"/>
    </row>
    <row r="21" spans="2:9" ht="18.75" customHeight="1" x14ac:dyDescent="0.2">
      <c r="B21" s="28" t="s">
        <v>68</v>
      </c>
      <c r="C21" s="178" t="s">
        <v>137</v>
      </c>
      <c r="D21" s="179"/>
      <c r="E21" s="16">
        <f>'TI Izravni tr.'!S22</f>
        <v>0</v>
      </c>
    </row>
    <row r="22" spans="2:9" ht="18.75" customHeight="1" x14ac:dyDescent="0.2">
      <c r="B22" s="28" t="s">
        <v>69</v>
      </c>
      <c r="C22" s="178" t="s">
        <v>79</v>
      </c>
      <c r="D22" s="179"/>
      <c r="E22" s="16">
        <f>'TIII Neprihvatljivi tr.'!G13</f>
        <v>0</v>
      </c>
    </row>
    <row r="23" spans="2:9" ht="18.75" customHeight="1" x14ac:dyDescent="0.2">
      <c r="B23" s="28" t="s">
        <v>70</v>
      </c>
      <c r="C23" s="178" t="s">
        <v>171</v>
      </c>
      <c r="D23" s="179"/>
      <c r="E23" s="16">
        <f>E11+E19</f>
        <v>0</v>
      </c>
    </row>
    <row r="24" spans="2:9" ht="18.75" customHeight="1" thickBot="1" x14ac:dyDescent="0.25">
      <c r="B24" s="28" t="s">
        <v>71</v>
      </c>
      <c r="C24" s="176" t="s">
        <v>172</v>
      </c>
      <c r="D24" s="177"/>
      <c r="E24" s="20">
        <f>E21+E22+E23</f>
        <v>0</v>
      </c>
    </row>
    <row r="25" spans="2:9" ht="18.75" customHeight="1" x14ac:dyDescent="0.2">
      <c r="B25" s="167" t="s">
        <v>86</v>
      </c>
      <c r="C25" s="168"/>
      <c r="D25" s="116"/>
      <c r="E25" s="21"/>
    </row>
    <row r="26" spans="2:9" ht="18.75" customHeight="1" x14ac:dyDescent="0.2">
      <c r="B26" s="23"/>
      <c r="C26" s="6" t="s">
        <v>35</v>
      </c>
      <c r="D26" s="117" t="s">
        <v>89</v>
      </c>
      <c r="E26" s="9" t="s">
        <v>33</v>
      </c>
    </row>
    <row r="27" spans="2:9" ht="18.75" customHeight="1" x14ac:dyDescent="0.2">
      <c r="B27" s="119"/>
      <c r="C27" s="120" t="s">
        <v>88</v>
      </c>
      <c r="D27" s="121" t="e">
        <f>E27/$E$30</f>
        <v>#DIV/0!</v>
      </c>
      <c r="E27" s="122">
        <f>'TI Izravni tr.'!P22+'TII Opci troskovi'!P12</f>
        <v>0</v>
      </c>
    </row>
    <row r="28" spans="2:9" ht="18.75" customHeight="1" x14ac:dyDescent="0.2">
      <c r="B28" s="28" t="s">
        <v>72</v>
      </c>
      <c r="C28" s="17" t="s">
        <v>90</v>
      </c>
      <c r="D28" s="118" t="e">
        <f>E28/$E$30</f>
        <v>#DIV/0!</v>
      </c>
      <c r="E28" s="16">
        <f>E16</f>
        <v>0</v>
      </c>
      <c r="F28" s="35"/>
    </row>
    <row r="29" spans="2:9" ht="18.75" customHeight="1" x14ac:dyDescent="0.25">
      <c r="B29" s="28" t="s">
        <v>73</v>
      </c>
      <c r="C29" s="17" t="s">
        <v>91</v>
      </c>
      <c r="D29" s="118" t="e">
        <f>E29/$E$30</f>
        <v>#DIV/0!</v>
      </c>
      <c r="E29" s="16">
        <f>E24</f>
        <v>0</v>
      </c>
      <c r="G29" s="114"/>
    </row>
    <row r="30" spans="2:9" ht="18.75" customHeight="1" thickBot="1" x14ac:dyDescent="0.3">
      <c r="B30" s="28" t="s">
        <v>74</v>
      </c>
      <c r="C30" s="19" t="s">
        <v>87</v>
      </c>
      <c r="D30" s="118" t="e">
        <f>E30/$E$30</f>
        <v>#DIV/0!</v>
      </c>
      <c r="E30" s="20">
        <f>E28+E29</f>
        <v>0</v>
      </c>
      <c r="H30" s="114"/>
    </row>
    <row r="31" spans="2:9" ht="18.75" customHeight="1" x14ac:dyDescent="0.2">
      <c r="B31" s="36" t="s">
        <v>60</v>
      </c>
      <c r="C31" s="7" t="s">
        <v>62</v>
      </c>
      <c r="D31" s="7"/>
    </row>
    <row r="32" spans="2:9" ht="18.75" customHeight="1" x14ac:dyDescent="0.2">
      <c r="B32" s="32"/>
      <c r="C32" s="5" t="s">
        <v>61</v>
      </c>
      <c r="D32" s="5"/>
      <c r="E32" s="8"/>
      <c r="F32" s="8"/>
      <c r="G32" s="8"/>
    </row>
    <row r="33" spans="2:7" ht="20.100000000000001" customHeight="1" x14ac:dyDescent="0.2">
      <c r="B33" s="32"/>
    </row>
    <row r="36" spans="2:7" ht="20.100000000000001" customHeight="1" x14ac:dyDescent="0.2">
      <c r="C36" s="130" t="s">
        <v>112</v>
      </c>
      <c r="D36" s="132"/>
      <c r="E36" s="133"/>
      <c r="F36" s="42"/>
      <c r="G36" s="42"/>
    </row>
    <row r="37" spans="2:7" ht="20.100000000000001" customHeight="1" x14ac:dyDescent="0.2">
      <c r="C37" s="130"/>
      <c r="D37" s="42"/>
      <c r="E37" s="42"/>
      <c r="F37" s="42"/>
      <c r="G37" s="42"/>
    </row>
    <row r="38" spans="2:7" ht="20.100000000000001" customHeight="1" x14ac:dyDescent="0.2">
      <c r="C38" s="130" t="s">
        <v>113</v>
      </c>
      <c r="D38" s="42"/>
      <c r="E38" s="42"/>
      <c r="F38" s="42"/>
      <c r="G38" s="42"/>
    </row>
    <row r="39" spans="2:7" ht="20.100000000000001" customHeight="1" x14ac:dyDescent="0.2">
      <c r="C39" s="130"/>
      <c r="D39" s="132"/>
      <c r="E39" s="42"/>
      <c r="F39" s="42"/>
      <c r="G39" s="42"/>
    </row>
    <row r="40" spans="2:7" ht="20.100000000000001" customHeight="1" x14ac:dyDescent="0.2">
      <c r="C40" s="131" t="s">
        <v>114</v>
      </c>
      <c r="D40" s="42" t="s">
        <v>115</v>
      </c>
      <c r="E40" s="42"/>
      <c r="F40" s="42"/>
      <c r="G40" s="42"/>
    </row>
    <row r="41" spans="2:7" ht="20.100000000000001" customHeight="1" x14ac:dyDescent="0.2">
      <c r="C41" s="130"/>
      <c r="D41" s="42"/>
      <c r="E41" s="42"/>
      <c r="F41" s="42"/>
      <c r="G41" s="42"/>
    </row>
    <row r="42" spans="2:7" ht="20.100000000000001" customHeight="1" x14ac:dyDescent="0.2">
      <c r="C42" s="130"/>
      <c r="D42" s="132"/>
      <c r="E42" s="42"/>
      <c r="F42" s="42"/>
      <c r="G42" s="42"/>
    </row>
  </sheetData>
  <mergeCells count="20">
    <mergeCell ref="C12:D12"/>
    <mergeCell ref="C11:D11"/>
    <mergeCell ref="C10:D10"/>
    <mergeCell ref="B13:E13"/>
    <mergeCell ref="B20:E20"/>
    <mergeCell ref="B25:C25"/>
    <mergeCell ref="B6:E6"/>
    <mergeCell ref="C7:D7"/>
    <mergeCell ref="C24:D24"/>
    <mergeCell ref="C23:D23"/>
    <mergeCell ref="C22:D22"/>
    <mergeCell ref="C21:D21"/>
    <mergeCell ref="C19:D19"/>
    <mergeCell ref="C18:D18"/>
    <mergeCell ref="C17:D17"/>
    <mergeCell ref="C16:D16"/>
    <mergeCell ref="C15:D15"/>
    <mergeCell ref="C8:D8"/>
    <mergeCell ref="C9:D9"/>
    <mergeCell ref="C14:D14"/>
  </mergeCells>
  <phoneticPr fontId="34" type="noConversion"/>
  <pageMargins left="0.19685039370078741" right="0.19685039370078741" top="0.19685039370078741" bottom="0.19685039370078741" header="0.19685039370078741" footer="0.19685039370078741"/>
  <pageSetup paperSize="9"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4"/>
  <sheetViews>
    <sheetView topLeftCell="A19" zoomScale="145" zoomScaleNormal="145" workbookViewId="0">
      <selection activeCell="B36" sqref="B36"/>
    </sheetView>
  </sheetViews>
  <sheetFormatPr defaultColWidth="9.140625" defaultRowHeight="12" customHeight="1" x14ac:dyDescent="0.2"/>
  <cols>
    <col min="1" max="1" width="26.5703125" style="42" bestFit="1" customWidth="1"/>
    <col min="2" max="2" width="9" style="42" customWidth="1"/>
    <col min="3" max="12" width="9.140625" style="42"/>
    <col min="13" max="13" width="13.85546875" style="42" customWidth="1"/>
    <col min="14" max="16384" width="9.140625" style="42"/>
  </cols>
  <sheetData>
    <row r="1" spans="1:14" ht="12" customHeight="1" x14ac:dyDescent="0.2">
      <c r="A1" s="40" t="s">
        <v>57</v>
      </c>
      <c r="B1" s="41">
        <v>0</v>
      </c>
    </row>
    <row r="2" spans="1:14" ht="12" customHeight="1" x14ac:dyDescent="0.2">
      <c r="A2" s="40"/>
      <c r="B2" s="41">
        <v>0.5</v>
      </c>
    </row>
    <row r="3" spans="1:14" ht="12" customHeight="1" x14ac:dyDescent="0.2">
      <c r="A3" s="43"/>
      <c r="B3" s="41">
        <v>0.8</v>
      </c>
    </row>
    <row r="4" spans="1:14" ht="12" customHeight="1" x14ac:dyDescent="0.2">
      <c r="A4" s="40"/>
      <c r="B4" s="41">
        <v>1</v>
      </c>
    </row>
    <row r="5" spans="1:14" ht="12" customHeight="1" x14ac:dyDescent="0.2">
      <c r="A5" s="44" t="s">
        <v>6</v>
      </c>
      <c r="B5" s="45">
        <v>0</v>
      </c>
    </row>
    <row r="6" spans="1:14" ht="12" customHeight="1" x14ac:dyDescent="0.2">
      <c r="A6" s="46"/>
      <c r="B6" s="45">
        <v>0.05</v>
      </c>
    </row>
    <row r="7" spans="1:14" ht="12" customHeight="1" x14ac:dyDescent="0.2">
      <c r="A7" s="44"/>
      <c r="B7" s="45">
        <v>0.13</v>
      </c>
    </row>
    <row r="8" spans="1:14" ht="12" customHeight="1" x14ac:dyDescent="0.2">
      <c r="A8" s="44"/>
      <c r="B8" s="45">
        <v>0.25</v>
      </c>
    </row>
    <row r="9" spans="1:14" ht="12" customHeight="1" x14ac:dyDescent="0.2">
      <c r="A9" s="47" t="s">
        <v>7</v>
      </c>
      <c r="B9" s="48">
        <v>0</v>
      </c>
      <c r="C9" s="49" t="s">
        <v>8</v>
      </c>
    </row>
    <row r="10" spans="1:14" ht="12" customHeight="1" x14ac:dyDescent="0.2">
      <c r="A10" s="47"/>
      <c r="B10" s="48">
        <v>1</v>
      </c>
      <c r="C10" s="49" t="s">
        <v>9</v>
      </c>
    </row>
    <row r="11" spans="1:14" s="51" customFormat="1" ht="12" customHeight="1" x14ac:dyDescent="0.2">
      <c r="A11" s="50" t="s">
        <v>30</v>
      </c>
      <c r="C11" s="52"/>
    </row>
    <row r="12" spans="1:14" ht="12" customHeight="1" x14ac:dyDescent="0.2">
      <c r="A12" s="147" t="s">
        <v>152</v>
      </c>
      <c r="B12" s="106" t="s">
        <v>138</v>
      </c>
      <c r="C12" s="107"/>
      <c r="D12" s="107"/>
      <c r="E12" s="108"/>
      <c r="F12" s="108"/>
      <c r="G12" s="108"/>
      <c r="H12" s="108"/>
      <c r="I12" s="108"/>
      <c r="J12" s="108"/>
      <c r="K12" s="108"/>
      <c r="L12" s="108"/>
      <c r="M12" s="108"/>
      <c r="N12" s="108"/>
    </row>
    <row r="13" spans="1:14" ht="12" customHeight="1" x14ac:dyDescent="0.2">
      <c r="A13" s="108"/>
      <c r="B13" s="108" t="s">
        <v>139</v>
      </c>
      <c r="C13" s="108"/>
      <c r="D13" s="109"/>
      <c r="E13" s="108"/>
      <c r="F13" s="108"/>
      <c r="G13" s="108"/>
      <c r="H13" s="108"/>
      <c r="I13" s="108"/>
      <c r="J13" s="108"/>
      <c r="K13" s="108"/>
      <c r="L13" s="108"/>
      <c r="M13" s="108"/>
      <c r="N13" s="108"/>
    </row>
    <row r="14" spans="1:14" ht="12" customHeight="1" x14ac:dyDescent="0.2">
      <c r="A14" s="108"/>
      <c r="B14" s="108" t="s">
        <v>140</v>
      </c>
      <c r="C14" s="107"/>
      <c r="D14" s="107"/>
      <c r="E14" s="108"/>
      <c r="F14" s="108"/>
      <c r="G14" s="108"/>
      <c r="H14" s="108"/>
      <c r="I14" s="108"/>
      <c r="J14" s="108"/>
      <c r="K14" s="108"/>
      <c r="L14" s="108"/>
      <c r="M14" s="108"/>
      <c r="N14" s="108"/>
    </row>
    <row r="15" spans="1:14" ht="12" customHeight="1" x14ac:dyDescent="0.2">
      <c r="A15" s="108"/>
      <c r="B15" s="106" t="s">
        <v>141</v>
      </c>
      <c r="C15" s="107"/>
      <c r="D15" s="107"/>
      <c r="E15" s="108"/>
      <c r="F15" s="108"/>
      <c r="G15" s="108"/>
      <c r="H15" s="108"/>
      <c r="I15" s="108"/>
      <c r="J15" s="108"/>
      <c r="K15" s="108"/>
      <c r="L15" s="108"/>
      <c r="M15" s="108"/>
      <c r="N15" s="108"/>
    </row>
    <row r="16" spans="1:14" ht="12" customHeight="1" x14ac:dyDescent="0.2">
      <c r="A16" s="108"/>
      <c r="B16" s="106" t="s">
        <v>142</v>
      </c>
      <c r="C16" s="107"/>
      <c r="D16" s="107"/>
      <c r="E16" s="108"/>
      <c r="F16" s="108"/>
      <c r="G16" s="108"/>
      <c r="H16" s="108"/>
      <c r="I16" s="108"/>
      <c r="J16" s="108"/>
      <c r="K16" s="108"/>
      <c r="L16" s="108"/>
      <c r="M16" s="108"/>
      <c r="N16" s="108"/>
    </row>
    <row r="17" spans="1:14" ht="12" customHeight="1" x14ac:dyDescent="0.2">
      <c r="A17" s="108"/>
      <c r="B17" s="106" t="s">
        <v>153</v>
      </c>
      <c r="C17" s="107"/>
      <c r="D17" s="107"/>
      <c r="E17" s="108"/>
      <c r="F17" s="108"/>
      <c r="G17" s="108"/>
      <c r="H17" s="108"/>
      <c r="I17" s="108"/>
      <c r="J17" s="108"/>
      <c r="K17" s="108"/>
      <c r="L17" s="108"/>
      <c r="M17" s="108"/>
      <c r="N17" s="108"/>
    </row>
    <row r="18" spans="1:14" ht="12" customHeight="1" x14ac:dyDescent="0.2">
      <c r="A18" s="108"/>
      <c r="B18" s="106" t="s">
        <v>143</v>
      </c>
      <c r="C18" s="107"/>
      <c r="D18" s="107"/>
      <c r="E18" s="108"/>
      <c r="F18" s="108"/>
      <c r="G18" s="108"/>
      <c r="H18" s="108"/>
      <c r="I18" s="108"/>
      <c r="J18" s="108"/>
      <c r="K18" s="108"/>
      <c r="L18" s="108"/>
      <c r="M18" s="108"/>
      <c r="N18" s="108"/>
    </row>
    <row r="19" spans="1:14" ht="12" customHeight="1" x14ac:dyDescent="0.2">
      <c r="A19" s="108"/>
      <c r="B19" s="106" t="s">
        <v>154</v>
      </c>
      <c r="C19" s="107"/>
      <c r="D19" s="107"/>
      <c r="E19" s="108"/>
      <c r="F19" s="108"/>
      <c r="G19" s="108"/>
      <c r="H19" s="108"/>
      <c r="I19" s="108"/>
      <c r="J19" s="108"/>
      <c r="K19" s="108"/>
      <c r="L19" s="108"/>
      <c r="M19" s="108"/>
      <c r="N19" s="108"/>
    </row>
    <row r="20" spans="1:14" ht="12" customHeight="1" x14ac:dyDescent="0.2">
      <c r="A20" s="108"/>
      <c r="B20" s="106" t="s">
        <v>155</v>
      </c>
      <c r="C20" s="107"/>
      <c r="D20" s="107"/>
      <c r="E20" s="108"/>
      <c r="F20" s="108"/>
      <c r="G20" s="108"/>
      <c r="H20" s="108"/>
      <c r="I20" s="108"/>
      <c r="J20" s="108"/>
      <c r="K20" s="108"/>
      <c r="L20" s="108"/>
      <c r="M20" s="108"/>
      <c r="N20" s="108"/>
    </row>
    <row r="21" spans="1:14" ht="12" customHeight="1" x14ac:dyDescent="0.2">
      <c r="A21" s="108"/>
      <c r="B21" s="106" t="s">
        <v>156</v>
      </c>
      <c r="C21" s="107"/>
      <c r="D21" s="107"/>
      <c r="E21" s="108"/>
      <c r="F21" s="108"/>
      <c r="G21" s="108"/>
      <c r="H21" s="108"/>
      <c r="I21" s="108"/>
      <c r="J21" s="108"/>
      <c r="K21" s="108"/>
      <c r="L21" s="108"/>
      <c r="M21" s="108"/>
      <c r="N21" s="108"/>
    </row>
    <row r="22" spans="1:14" ht="12" customHeight="1" x14ac:dyDescent="0.2">
      <c r="A22" s="108"/>
      <c r="B22" s="106" t="s">
        <v>157</v>
      </c>
      <c r="C22" s="107"/>
      <c r="D22" s="107"/>
      <c r="E22" s="108"/>
      <c r="F22" s="108"/>
      <c r="G22" s="108"/>
      <c r="H22" s="108"/>
      <c r="I22" s="108"/>
      <c r="J22" s="108"/>
      <c r="K22" s="108"/>
      <c r="L22" s="108"/>
      <c r="M22" s="108"/>
      <c r="N22" s="108"/>
    </row>
    <row r="23" spans="1:14" ht="12.75" customHeight="1" x14ac:dyDescent="0.2">
      <c r="A23" s="108"/>
      <c r="B23" s="106" t="s">
        <v>158</v>
      </c>
      <c r="C23" s="107"/>
      <c r="D23" s="107"/>
      <c r="E23" s="108"/>
      <c r="F23" s="108"/>
      <c r="G23" s="108"/>
      <c r="H23" s="108"/>
      <c r="I23" s="108"/>
      <c r="J23" s="108"/>
      <c r="K23" s="108"/>
      <c r="L23" s="108"/>
      <c r="M23" s="108"/>
      <c r="N23" s="108"/>
    </row>
    <row r="24" spans="1:14" ht="12" customHeight="1" x14ac:dyDescent="0.2">
      <c r="A24" s="108"/>
      <c r="B24" s="106" t="s">
        <v>159</v>
      </c>
      <c r="C24" s="107"/>
      <c r="D24" s="107"/>
      <c r="E24" s="108"/>
      <c r="F24" s="108"/>
      <c r="G24" s="108"/>
      <c r="H24" s="108"/>
      <c r="I24" s="108"/>
      <c r="J24" s="108"/>
      <c r="K24" s="108"/>
      <c r="L24" s="108"/>
      <c r="M24" s="108"/>
      <c r="N24" s="108"/>
    </row>
    <row r="25" spans="1:14" ht="12" customHeight="1" x14ac:dyDescent="0.2">
      <c r="A25" s="108"/>
      <c r="B25" s="106" t="s">
        <v>160</v>
      </c>
      <c r="C25" s="107"/>
      <c r="D25" s="107"/>
      <c r="E25" s="108"/>
      <c r="F25" s="108"/>
      <c r="G25" s="108"/>
      <c r="H25" s="108"/>
      <c r="I25" s="108"/>
      <c r="J25" s="108"/>
      <c r="K25" s="108"/>
      <c r="L25" s="108"/>
      <c r="M25" s="108"/>
      <c r="N25" s="108"/>
    </row>
    <row r="26" spans="1:14" ht="12" customHeight="1" x14ac:dyDescent="0.2">
      <c r="A26" s="108"/>
      <c r="B26" s="106" t="s">
        <v>144</v>
      </c>
      <c r="C26" s="107"/>
      <c r="D26" s="107"/>
      <c r="E26" s="108"/>
      <c r="F26" s="108"/>
      <c r="G26" s="108"/>
      <c r="H26" s="108"/>
      <c r="I26" s="108"/>
      <c r="J26" s="108"/>
      <c r="K26" s="108"/>
      <c r="L26" s="108"/>
      <c r="M26" s="108"/>
      <c r="N26" s="108"/>
    </row>
    <row r="27" spans="1:14" ht="12" customHeight="1" x14ac:dyDescent="0.2">
      <c r="A27" s="108"/>
      <c r="B27" s="106" t="s">
        <v>145</v>
      </c>
      <c r="C27" s="107"/>
      <c r="D27" s="107"/>
      <c r="E27" s="108"/>
      <c r="F27" s="108"/>
      <c r="G27" s="108"/>
      <c r="H27" s="108"/>
      <c r="I27" s="108"/>
      <c r="J27" s="108"/>
      <c r="K27" s="108"/>
      <c r="L27" s="108"/>
      <c r="M27" s="108"/>
      <c r="N27" s="108"/>
    </row>
    <row r="28" spans="1:14" ht="12" customHeight="1" x14ac:dyDescent="0.2">
      <c r="A28" s="108"/>
      <c r="B28" s="106" t="s">
        <v>146</v>
      </c>
      <c r="C28" s="107"/>
      <c r="D28" s="107"/>
      <c r="E28" s="108"/>
      <c r="F28" s="108"/>
      <c r="G28" s="108"/>
      <c r="H28" s="108"/>
      <c r="I28" s="108"/>
      <c r="J28" s="108"/>
      <c r="K28" s="108"/>
      <c r="L28" s="108"/>
      <c r="M28" s="108"/>
      <c r="N28" s="108"/>
    </row>
    <row r="29" spans="1:14" ht="12" customHeight="1" x14ac:dyDescent="0.2">
      <c r="A29" s="108"/>
      <c r="B29" s="106" t="s">
        <v>147</v>
      </c>
      <c r="C29" s="107"/>
      <c r="D29" s="107"/>
      <c r="E29" s="108"/>
      <c r="F29" s="108"/>
      <c r="G29" s="108"/>
      <c r="H29" s="108"/>
      <c r="I29" s="108"/>
      <c r="J29" s="108"/>
      <c r="K29" s="108"/>
      <c r="L29" s="108"/>
      <c r="M29" s="108"/>
      <c r="N29" s="108"/>
    </row>
    <row r="30" spans="1:14" ht="12" customHeight="1" x14ac:dyDescent="0.2">
      <c r="A30" s="108"/>
      <c r="B30" s="106" t="s">
        <v>148</v>
      </c>
      <c r="C30" s="107"/>
      <c r="D30" s="107"/>
      <c r="E30" s="108"/>
      <c r="F30" s="108"/>
      <c r="G30" s="108"/>
      <c r="H30" s="108"/>
      <c r="I30" s="108"/>
      <c r="J30" s="108"/>
      <c r="K30" s="108"/>
      <c r="L30" s="108"/>
      <c r="M30" s="108"/>
      <c r="N30" s="108"/>
    </row>
    <row r="31" spans="1:14" ht="12" customHeight="1" x14ac:dyDescent="0.2">
      <c r="A31" s="108"/>
      <c r="B31" s="106" t="s">
        <v>149</v>
      </c>
      <c r="C31" s="107"/>
      <c r="D31" s="107"/>
      <c r="E31" s="108"/>
      <c r="F31" s="108"/>
      <c r="G31" s="108"/>
      <c r="H31" s="108"/>
      <c r="I31" s="108"/>
      <c r="J31" s="108"/>
      <c r="K31" s="108"/>
      <c r="L31" s="108"/>
      <c r="M31" s="108"/>
      <c r="N31" s="108"/>
    </row>
    <row r="32" spans="1:14" ht="12" customHeight="1" x14ac:dyDescent="0.2">
      <c r="A32" s="108"/>
      <c r="B32" s="106" t="s">
        <v>150</v>
      </c>
      <c r="C32" s="107"/>
      <c r="D32" s="107"/>
      <c r="E32" s="108"/>
      <c r="F32" s="108"/>
      <c r="G32" s="108"/>
      <c r="H32" s="108"/>
      <c r="I32" s="108"/>
      <c r="J32" s="108"/>
      <c r="K32" s="108"/>
      <c r="L32" s="108"/>
      <c r="M32" s="108"/>
      <c r="N32" s="108"/>
    </row>
    <row r="33" spans="1:14" ht="12" customHeight="1" x14ac:dyDescent="0.2">
      <c r="A33" s="108"/>
      <c r="B33" s="106" t="s">
        <v>151</v>
      </c>
      <c r="C33" s="107"/>
      <c r="D33" s="107"/>
      <c r="E33" s="108"/>
      <c r="F33" s="108"/>
      <c r="G33" s="108"/>
      <c r="H33" s="108"/>
      <c r="I33" s="108"/>
      <c r="J33" s="108"/>
      <c r="K33" s="108"/>
      <c r="L33" s="108"/>
      <c r="M33" s="108"/>
      <c r="N33" s="108"/>
    </row>
    <row r="34" spans="1:14" ht="12" customHeight="1" x14ac:dyDescent="0.2">
      <c r="A34" s="108"/>
      <c r="B34" s="106"/>
      <c r="C34" s="107"/>
      <c r="D34" s="107"/>
      <c r="E34" s="108"/>
      <c r="F34" s="108"/>
      <c r="G34" s="108"/>
      <c r="H34" s="108"/>
      <c r="I34" s="108"/>
      <c r="J34" s="108"/>
      <c r="K34" s="108"/>
      <c r="L34" s="108"/>
      <c r="M34" s="108"/>
      <c r="N34" s="108"/>
    </row>
    <row r="35" spans="1:14" ht="12" customHeight="1" x14ac:dyDescent="0.2">
      <c r="A35" s="110" t="s">
        <v>31</v>
      </c>
      <c r="F35" s="52"/>
    </row>
    <row r="36" spans="1:14" ht="12" customHeight="1" x14ac:dyDescent="0.2">
      <c r="A36" s="134"/>
      <c r="B36" s="135" t="s">
        <v>161</v>
      </c>
      <c r="C36" s="136"/>
      <c r="D36" s="135"/>
      <c r="E36" s="136"/>
      <c r="F36" s="136"/>
      <c r="G36" s="135"/>
      <c r="H36" s="135"/>
    </row>
    <row r="37" spans="1:14" ht="12" customHeight="1" x14ac:dyDescent="0.2">
      <c r="A37" s="135"/>
      <c r="B37" s="135" t="s">
        <v>162</v>
      </c>
      <c r="C37" s="136"/>
      <c r="D37" s="135"/>
      <c r="E37" s="137"/>
      <c r="F37" s="135"/>
      <c r="G37" s="135"/>
      <c r="H37" s="135"/>
    </row>
    <row r="38" spans="1:14" ht="12" customHeight="1" x14ac:dyDescent="0.2">
      <c r="A38" s="135"/>
      <c r="B38" s="135" t="s">
        <v>163</v>
      </c>
      <c r="C38" s="135"/>
      <c r="D38" s="135"/>
      <c r="E38" s="135"/>
      <c r="F38" s="135"/>
      <c r="G38" s="135"/>
      <c r="H38" s="135"/>
    </row>
    <row r="39" spans="1:14" ht="12" customHeight="1" x14ac:dyDescent="0.2">
      <c r="A39" s="135"/>
      <c r="B39" s="135" t="s">
        <v>164</v>
      </c>
      <c r="C39" s="135"/>
      <c r="D39" s="135"/>
      <c r="E39" s="135"/>
      <c r="F39" s="135"/>
      <c r="G39" s="135"/>
      <c r="H39" s="135"/>
    </row>
    <row r="40" spans="1:14" ht="12" customHeight="1" x14ac:dyDescent="0.2">
      <c r="A40" s="135"/>
      <c r="B40" s="135" t="s">
        <v>165</v>
      </c>
      <c r="C40" s="135"/>
      <c r="D40" s="135"/>
      <c r="E40" s="135"/>
      <c r="F40" s="135"/>
      <c r="G40" s="135"/>
      <c r="H40" s="135"/>
    </row>
    <row r="41" spans="1:14" ht="12" customHeight="1" x14ac:dyDescent="0.2">
      <c r="A41" s="135"/>
      <c r="B41" s="135" t="s">
        <v>166</v>
      </c>
      <c r="C41" s="138"/>
      <c r="D41" s="135"/>
      <c r="E41" s="135"/>
      <c r="F41" s="135"/>
      <c r="G41" s="135"/>
      <c r="H41" s="135"/>
    </row>
    <row r="44" spans="1:14" 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Naslovnica</vt:lpstr>
      <vt:lpstr>Upute</vt:lpstr>
      <vt:lpstr>TI Izravni tr.</vt:lpstr>
      <vt:lpstr>TII Opci troskovi</vt:lpstr>
      <vt:lpstr>TIII Neprihvatljivi tr.</vt:lpstr>
      <vt:lpstr>TIV Ukupni tr. projekta</vt:lpstr>
      <vt:lpstr>RM</vt:lpstr>
    </vt:vector>
  </TitlesOfParts>
  <Company>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Kovačič</dc:creator>
  <cp:lastModifiedBy>Korisnik-PC</cp:lastModifiedBy>
  <cp:lastPrinted>2019-12-16T15:34:05Z</cp:lastPrinted>
  <dcterms:created xsi:type="dcterms:W3CDTF">2011-03-22T09:29:16Z</dcterms:created>
  <dcterms:modified xsi:type="dcterms:W3CDTF">2019-12-17T11:48:48Z</dcterms:modified>
</cp:coreProperties>
</file>